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mc:AlternateContent xmlns:mc="http://schemas.openxmlformats.org/markup-compatibility/2006">
    <mc:Choice Requires="x15">
      <x15ac:absPath xmlns:x15ac="http://schemas.microsoft.com/office/spreadsheetml/2010/11/ac" url="Z:\R6年度公式HPへの掲載データ移行\公式HP掲載データ\1.採用時\1.採用書類\"/>
    </mc:Choice>
  </mc:AlternateContent>
  <xr:revisionPtr revIDLastSave="0" documentId="13_ncr:1_{ABAFD28E-C4D2-4809-89B1-0A7BC12442C0}" xr6:coauthVersionLast="47" xr6:coauthVersionMax="47" xr10:uidLastSave="{00000000-0000-0000-0000-000000000000}"/>
  <bookViews>
    <workbookView xWindow="-120" yWindow="-120" windowWidth="29040" windowHeight="15720" tabRatio="741" xr2:uid="{00000000-000D-0000-FFFF-FFFF00000000}"/>
  </bookViews>
  <sheets>
    <sheet name="目次" sheetId="6" r:id="rId1"/>
    <sheet name="①共済資格" sheetId="4" r:id="rId2"/>
    <sheet name="②雇用保険" sheetId="5" r:id="rId3"/>
    <sheet name="③被扶養者申告書" sheetId="8" r:id="rId4"/>
    <sheet name="④居所登録届" sheetId="7" r:id="rId5"/>
    <sheet name="⑤扶養申立書" sheetId="9" r:id="rId6"/>
    <sheet name="⑥共同扶養申立書" sheetId="10" r:id="rId7"/>
    <sheet name="⑦第3号被保険者届" sheetId="11" r:id="rId8"/>
    <sheet name="雇用保険申立書" sheetId="12" r:id="rId9"/>
    <sheet name="給与証明書" sheetId="13" r:id="rId10"/>
    <sheet name="続柄" sheetId="14" state="hidden" r:id="rId11"/>
  </sheets>
  <externalReferences>
    <externalReference r:id="rId12"/>
    <externalReference r:id="rId13"/>
  </externalReferences>
  <definedNames>
    <definedName name="_xlnm._FilterDatabase" localSheetId="2" hidden="1">②雇用保険!$A$5:$BE$18</definedName>
    <definedName name="OLE_LINK2" localSheetId="7">⑦第3号被保険者届!$B$109</definedName>
    <definedName name="_xlnm.Print_Area" localSheetId="1">①共済資格!$A$34:$AS$88</definedName>
    <definedName name="_xlnm.Print_Area" localSheetId="2">②雇用保険!$A$1:$BD$25</definedName>
    <definedName name="_xlnm.Print_Area" localSheetId="3">③被扶養者申告書!$A$1:$CA$41</definedName>
    <definedName name="_xlnm.Print_Area" localSheetId="4">④居所登録届!$A$1:$K$24</definedName>
    <definedName name="_xlnm.Print_Area" localSheetId="5">⑤扶養申立書!$A$1:$X$38</definedName>
    <definedName name="_xlnm.Print_Area" localSheetId="6">⑥共同扶養申立書!$A$1:$U$28</definedName>
    <definedName name="_xlnm.Print_Area" localSheetId="7">⑦第3号被保険者届!$A$1:$BU$103</definedName>
    <definedName name="_xlnm.Print_Area" localSheetId="9">給与証明書!$A$1:$AA$66</definedName>
    <definedName name="_xlnm.Print_Area" localSheetId="8">雇用保険申立書!$A$1:$U$25</definedName>
    <definedName name="_xlnm.Print_Area" localSheetId="0">目次!$A$1:$H$13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0" l="1"/>
  <c r="A4" i="6" l="1"/>
  <c r="A11" i="6"/>
  <c r="A10" i="6"/>
  <c r="A9" i="6"/>
  <c r="A8" i="6"/>
  <c r="A7" i="6"/>
  <c r="A6" i="6"/>
  <c r="A5" i="6"/>
  <c r="A3" i="6"/>
  <c r="AX30" i="8" l="1"/>
  <c r="AX26" i="8"/>
  <c r="AX22" i="8"/>
  <c r="BA28" i="8"/>
  <c r="BA24" i="8"/>
  <c r="BA20" i="8"/>
  <c r="X54" i="11" l="1"/>
  <c r="T54" i="11"/>
  <c r="R55" i="11" l="1"/>
  <c r="AA13" i="13" l="1"/>
  <c r="AF62" i="11" l="1"/>
  <c r="AD62" i="11"/>
  <c r="AB62" i="11"/>
  <c r="Z62" i="11"/>
  <c r="X62" i="11"/>
  <c r="V62" i="11"/>
  <c r="C5" i="7" l="1"/>
  <c r="BA28" i="4" l="1"/>
  <c r="BA15" i="4"/>
  <c r="BA26" i="4"/>
  <c r="BA24" i="4"/>
  <c r="X16" i="8" s="1"/>
  <c r="BA8" i="4"/>
  <c r="I6" i="8" s="1"/>
  <c r="AX18" i="8" l="1"/>
  <c r="BA16" i="8"/>
  <c r="BB28" i="11"/>
  <c r="AZ28" i="11"/>
  <c r="W45" i="11"/>
  <c r="S45" i="11"/>
  <c r="O45" i="11"/>
  <c r="Z3" i="12" l="1"/>
  <c r="I10" i="12" s="1"/>
  <c r="M10" i="12"/>
  <c r="C10" i="12"/>
  <c r="BJ45" i="11" l="1"/>
  <c r="BH45" i="11"/>
  <c r="BF45" i="11"/>
  <c r="BD45" i="11"/>
  <c r="BB45" i="11"/>
  <c r="AZ45" i="11"/>
  <c r="AV44" i="11"/>
  <c r="BA23" i="4"/>
  <c r="F17" i="8" s="1"/>
  <c r="BA22" i="4"/>
  <c r="BA27" i="4"/>
  <c r="G18" i="7"/>
  <c r="G16" i="7"/>
  <c r="G22" i="7"/>
  <c r="H22" i="7"/>
  <c r="G20" i="7"/>
  <c r="H20" i="7"/>
  <c r="H18" i="7"/>
  <c r="H16" i="7"/>
  <c r="C16" i="7"/>
  <c r="C22" i="7"/>
  <c r="C21" i="7"/>
  <c r="C20" i="7"/>
  <c r="C19" i="7"/>
  <c r="C18" i="7"/>
  <c r="C17" i="7"/>
  <c r="C15" i="7"/>
  <c r="AC2" i="9" l="1"/>
  <c r="K5" i="9" s="1"/>
  <c r="F16" i="8"/>
  <c r="Q5" i="9"/>
  <c r="I5" i="9"/>
  <c r="R48" i="11"/>
  <c r="C5" i="9"/>
  <c r="N50" i="11"/>
  <c r="Z27" i="13"/>
  <c r="Y27" i="13"/>
  <c r="M27" i="13"/>
  <c r="J27" i="13"/>
  <c r="AA26" i="13"/>
  <c r="P26" i="13"/>
  <c r="AA25" i="13"/>
  <c r="P25" i="13"/>
  <c r="AA24" i="13"/>
  <c r="P24" i="13"/>
  <c r="AA23" i="13"/>
  <c r="P23" i="13"/>
  <c r="AA22" i="13"/>
  <c r="P22" i="13"/>
  <c r="AA21" i="13"/>
  <c r="P21" i="13"/>
  <c r="AA20" i="13"/>
  <c r="P20" i="13"/>
  <c r="AA19" i="13"/>
  <c r="P19" i="13"/>
  <c r="AA18" i="13"/>
  <c r="P18" i="13"/>
  <c r="AA17" i="13"/>
  <c r="P17" i="13"/>
  <c r="AA16" i="13"/>
  <c r="P16" i="13"/>
  <c r="AA15" i="13"/>
  <c r="P15" i="13"/>
  <c r="AA14" i="13"/>
  <c r="P14" i="13"/>
  <c r="P13" i="13"/>
  <c r="M38" i="11"/>
  <c r="R37" i="11"/>
  <c r="N37" i="11"/>
  <c r="BL31" i="11"/>
  <c r="BB31" i="11"/>
  <c r="AV31" i="11"/>
  <c r="AA29" i="11"/>
  <c r="M29" i="11"/>
  <c r="BJ28" i="11"/>
  <c r="BH28" i="11"/>
  <c r="BF28" i="11"/>
  <c r="BD28" i="11"/>
  <c r="BN27" i="11"/>
  <c r="AV27" i="11"/>
  <c r="AA27" i="11"/>
  <c r="M27" i="11"/>
  <c r="O5" i="9"/>
  <c r="I11" i="8"/>
  <c r="N10" i="8"/>
  <c r="J10" i="8"/>
  <c r="AA9" i="8"/>
  <c r="I9" i="8"/>
  <c r="BG8" i="8"/>
  <c r="AH6" i="8"/>
  <c r="E11" i="7"/>
  <c r="D11" i="7"/>
  <c r="I15" i="5"/>
  <c r="E10" i="7" s="1"/>
  <c r="BS14" i="5"/>
  <c r="D10" i="7" s="1"/>
  <c r="N14" i="5"/>
  <c r="J14" i="5"/>
  <c r="AB7" i="5"/>
  <c r="F84" i="4"/>
  <c r="AK83" i="4"/>
  <c r="AJ83" i="4"/>
  <c r="AI83" i="4"/>
  <c r="AH83" i="4"/>
  <c r="AG83" i="4"/>
  <c r="AF83" i="4"/>
  <c r="AE83" i="4"/>
  <c r="AD83" i="4"/>
  <c r="AC83" i="4"/>
  <c r="AB83" i="4"/>
  <c r="AA83" i="4"/>
  <c r="Z83" i="4"/>
  <c r="Y83" i="4"/>
  <c r="X83" i="4"/>
  <c r="W83" i="4"/>
  <c r="V83" i="4"/>
  <c r="U83" i="4"/>
  <c r="T83" i="4"/>
  <c r="S83" i="4"/>
  <c r="R83" i="4"/>
  <c r="Q83" i="4"/>
  <c r="P83" i="4"/>
  <c r="O83" i="4"/>
  <c r="N83" i="4"/>
  <c r="M83" i="4"/>
  <c r="L83" i="4"/>
  <c r="K83" i="4"/>
  <c r="J83" i="4"/>
  <c r="I83" i="4"/>
  <c r="H83" i="4"/>
  <c r="G83" i="4"/>
  <c r="F83" i="4"/>
  <c r="F80" i="4"/>
  <c r="AK79" i="4"/>
  <c r="AJ79" i="4"/>
  <c r="AI79" i="4"/>
  <c r="AH79" i="4"/>
  <c r="AG79" i="4"/>
  <c r="AF79" i="4"/>
  <c r="AE79" i="4"/>
  <c r="AD79" i="4"/>
  <c r="AC79" i="4"/>
  <c r="AB79" i="4"/>
  <c r="AA79" i="4"/>
  <c r="Z79" i="4"/>
  <c r="Y79" i="4"/>
  <c r="X79" i="4"/>
  <c r="W79" i="4"/>
  <c r="V79" i="4"/>
  <c r="U79" i="4"/>
  <c r="T79" i="4"/>
  <c r="S79" i="4"/>
  <c r="R79" i="4"/>
  <c r="Q79" i="4"/>
  <c r="P79" i="4"/>
  <c r="O79" i="4"/>
  <c r="N79" i="4"/>
  <c r="M79" i="4"/>
  <c r="L79" i="4"/>
  <c r="K79" i="4"/>
  <c r="J79" i="4"/>
  <c r="I79" i="4"/>
  <c r="H79" i="4"/>
  <c r="G79" i="4"/>
  <c r="F79" i="4"/>
  <c r="N76" i="4"/>
  <c r="AS75" i="4"/>
  <c r="AR75" i="4"/>
  <c r="AQ75" i="4"/>
  <c r="AP75" i="4"/>
  <c r="AO75" i="4"/>
  <c r="AN75" i="4"/>
  <c r="AM75" i="4"/>
  <c r="AL75" i="4"/>
  <c r="AK75" i="4"/>
  <c r="AJ75" i="4"/>
  <c r="AI75" i="4"/>
  <c r="AH75" i="4"/>
  <c r="AG75" i="4"/>
  <c r="AF75" i="4"/>
  <c r="AE75" i="4"/>
  <c r="AD75" i="4"/>
  <c r="AC75" i="4"/>
  <c r="AB75" i="4"/>
  <c r="AA75" i="4"/>
  <c r="Z75" i="4"/>
  <c r="Y75" i="4"/>
  <c r="X75" i="4"/>
  <c r="W75" i="4"/>
  <c r="V75" i="4"/>
  <c r="U75" i="4"/>
  <c r="T75" i="4"/>
  <c r="S75" i="4"/>
  <c r="R75" i="4"/>
  <c r="Q75" i="4"/>
  <c r="P75" i="4"/>
  <c r="O75" i="4"/>
  <c r="N75" i="4"/>
  <c r="M75" i="4"/>
  <c r="L75" i="4"/>
  <c r="K75" i="4"/>
  <c r="J75" i="4"/>
  <c r="H75" i="4"/>
  <c r="G75" i="4"/>
  <c r="F75" i="4"/>
  <c r="Q73" i="4"/>
  <c r="G73" i="4"/>
  <c r="AP71" i="4"/>
  <c r="BN48" i="11" s="1"/>
  <c r="AO71" i="4"/>
  <c r="BL48" i="11" s="1"/>
  <c r="AN71" i="4"/>
  <c r="BJ48" i="11" s="1"/>
  <c r="AM71" i="4"/>
  <c r="BH48" i="11" s="1"/>
  <c r="AL71" i="4"/>
  <c r="BF48" i="11" s="1"/>
  <c r="AK71" i="4"/>
  <c r="BD48" i="11" s="1"/>
  <c r="AJ71" i="4"/>
  <c r="BB48" i="11" s="1"/>
  <c r="AI71" i="4"/>
  <c r="AZ48" i="11" s="1"/>
  <c r="AH71" i="4"/>
  <c r="AX48" i="11" s="1"/>
  <c r="AG71" i="4"/>
  <c r="AV48" i="11" s="1"/>
  <c r="AF71" i="4"/>
  <c r="AE71" i="4"/>
  <c r="AD71" i="4"/>
  <c r="AC71" i="4"/>
  <c r="AB71" i="4"/>
  <c r="AA71" i="4"/>
  <c r="Y71" i="4"/>
  <c r="X71" i="4"/>
  <c r="W71" i="4"/>
  <c r="V71" i="4"/>
  <c r="U71" i="4"/>
  <c r="T71" i="4"/>
  <c r="S71" i="4"/>
  <c r="R71" i="4"/>
  <c r="Q71" i="4"/>
  <c r="P71" i="4"/>
  <c r="O71" i="4"/>
  <c r="N71" i="4"/>
  <c r="M71" i="4"/>
  <c r="L71" i="4"/>
  <c r="K71" i="4"/>
  <c r="J71" i="4"/>
  <c r="I71" i="4"/>
  <c r="H71" i="4"/>
  <c r="G71" i="4"/>
  <c r="F71" i="4"/>
  <c r="F63" i="4"/>
  <c r="AK62" i="4"/>
  <c r="AJ62" i="4"/>
  <c r="AI62" i="4"/>
  <c r="AH62" i="4"/>
  <c r="AG62" i="4"/>
  <c r="AF62" i="4"/>
  <c r="AE62" i="4"/>
  <c r="AD62" i="4"/>
  <c r="AC62" i="4"/>
  <c r="AB62" i="4"/>
  <c r="AA62" i="4"/>
  <c r="Z62" i="4"/>
  <c r="Y62" i="4"/>
  <c r="X62" i="4"/>
  <c r="W62" i="4"/>
  <c r="V62" i="4"/>
  <c r="U62" i="4"/>
  <c r="T62" i="4"/>
  <c r="S62" i="4"/>
  <c r="R62" i="4"/>
  <c r="Q62" i="4"/>
  <c r="P62" i="4"/>
  <c r="O62" i="4"/>
  <c r="N62" i="4"/>
  <c r="M62" i="4"/>
  <c r="L62" i="4"/>
  <c r="K62" i="4"/>
  <c r="J62" i="4"/>
  <c r="I62" i="4"/>
  <c r="H62" i="4"/>
  <c r="G62" i="4"/>
  <c r="F62" i="4"/>
  <c r="F59" i="4"/>
  <c r="AK58" i="4"/>
  <c r="AJ58" i="4"/>
  <c r="AI58" i="4"/>
  <c r="AH58" i="4"/>
  <c r="AG58" i="4"/>
  <c r="AF58" i="4"/>
  <c r="AE58" i="4"/>
  <c r="AD58" i="4"/>
  <c r="AC58" i="4"/>
  <c r="AB58" i="4"/>
  <c r="AA58" i="4"/>
  <c r="Z58" i="4"/>
  <c r="Y58" i="4"/>
  <c r="X58" i="4"/>
  <c r="W58" i="4"/>
  <c r="V58" i="4"/>
  <c r="U58" i="4"/>
  <c r="T58" i="4"/>
  <c r="S58" i="4"/>
  <c r="R58" i="4"/>
  <c r="Q58" i="4"/>
  <c r="P58" i="4"/>
  <c r="O58" i="4"/>
  <c r="N58" i="4"/>
  <c r="M58" i="4"/>
  <c r="L58" i="4"/>
  <c r="K58" i="4"/>
  <c r="J58" i="4"/>
  <c r="I58" i="4"/>
  <c r="H58" i="4"/>
  <c r="G58" i="4"/>
  <c r="F58" i="4"/>
  <c r="N55" i="4"/>
  <c r="AS54" i="4"/>
  <c r="AR54" i="4"/>
  <c r="AQ54" i="4"/>
  <c r="AP54" i="4"/>
  <c r="AO54" i="4"/>
  <c r="AN54" i="4"/>
  <c r="AM54" i="4"/>
  <c r="AL54" i="4"/>
  <c r="AK54" i="4"/>
  <c r="AJ54" i="4"/>
  <c r="AI54" i="4"/>
  <c r="AH54" i="4"/>
  <c r="AG54" i="4"/>
  <c r="AF54" i="4"/>
  <c r="AE54" i="4"/>
  <c r="AD54" i="4"/>
  <c r="AC54" i="4"/>
  <c r="AB54" i="4"/>
  <c r="AA54" i="4"/>
  <c r="Z54" i="4"/>
  <c r="Y54" i="4"/>
  <c r="X54" i="4"/>
  <c r="W54" i="4"/>
  <c r="V54" i="4"/>
  <c r="U54" i="4"/>
  <c r="T54" i="4"/>
  <c r="S54" i="4"/>
  <c r="R54" i="4"/>
  <c r="Q54" i="4"/>
  <c r="P54" i="4"/>
  <c r="O54" i="4"/>
  <c r="N54" i="4"/>
  <c r="M54" i="4"/>
  <c r="L54" i="4"/>
  <c r="K54" i="4"/>
  <c r="J54" i="4"/>
  <c r="H54" i="4"/>
  <c r="G54" i="4"/>
  <c r="F54" i="4"/>
  <c r="Y52" i="4"/>
  <c r="X52" i="4"/>
  <c r="W52" i="4"/>
  <c r="V52" i="4"/>
  <c r="U52" i="4"/>
  <c r="T52" i="4"/>
  <c r="S52" i="4"/>
  <c r="R52" i="4"/>
  <c r="Q52" i="4"/>
  <c r="N52" i="4"/>
  <c r="M52" i="4"/>
  <c r="L52" i="4"/>
  <c r="K52" i="4"/>
  <c r="J52" i="4"/>
  <c r="I52" i="4"/>
  <c r="H52" i="4"/>
  <c r="G52" i="4"/>
  <c r="AQ50" i="4"/>
  <c r="BN31" i="11" s="1"/>
  <c r="AP50" i="4"/>
  <c r="AO50" i="4"/>
  <c r="BJ31" i="11" s="1"/>
  <c r="AN50" i="4"/>
  <c r="BH31" i="11" s="1"/>
  <c r="AM50" i="4"/>
  <c r="BF31" i="11" s="1"/>
  <c r="AL50" i="4"/>
  <c r="BD31" i="11" s="1"/>
  <c r="AK50" i="4"/>
  <c r="AJ50" i="4"/>
  <c r="AZ31" i="11" s="1"/>
  <c r="AI50" i="4"/>
  <c r="AX31" i="11" s="1"/>
  <c r="AH50" i="4"/>
  <c r="AF50" i="4"/>
  <c r="AE50" i="4"/>
  <c r="AD50" i="4"/>
  <c r="AC50" i="4"/>
  <c r="AB50" i="4"/>
  <c r="AA50" i="4"/>
  <c r="AQ45" i="4"/>
  <c r="AP45" i="4"/>
  <c r="AO45" i="4"/>
  <c r="AN45" i="4"/>
  <c r="AM45" i="4"/>
  <c r="AL45" i="4"/>
  <c r="AK45" i="4"/>
  <c r="AJ45" i="4"/>
  <c r="AI45" i="4"/>
  <c r="AH45" i="4"/>
  <c r="AG45" i="4"/>
  <c r="AF45" i="4"/>
  <c r="L44" i="4"/>
  <c r="K44" i="4"/>
  <c r="J44" i="4"/>
  <c r="I44" i="4"/>
  <c r="H44" i="4"/>
  <c r="G44" i="4"/>
  <c r="T41" i="4"/>
  <c r="S41" i="4"/>
  <c r="R41" i="4"/>
  <c r="Q41" i="4"/>
  <c r="P41" i="4"/>
  <c r="O41" i="4"/>
  <c r="N41" i="4"/>
  <c r="M41" i="4"/>
  <c r="L41" i="4"/>
  <c r="K41" i="4"/>
  <c r="J41" i="4"/>
  <c r="I41" i="4"/>
  <c r="H41" i="4"/>
  <c r="G41" i="4"/>
  <c r="AZ24" i="4"/>
  <c r="Z71" i="4" s="1"/>
  <c r="BA14" i="4"/>
  <c r="I13" i="5" s="1"/>
  <c r="BA13" i="4"/>
  <c r="BA11" i="4"/>
  <c r="AG50" i="4" s="1"/>
  <c r="BA10" i="4"/>
  <c r="AQ6" i="8" s="1"/>
  <c r="AZ10" i="4"/>
  <c r="Z50" i="4" s="1"/>
  <c r="BA9" i="4"/>
  <c r="X50" i="4"/>
  <c r="BA6" i="4"/>
  <c r="AQ9" i="8" s="1"/>
  <c r="BA3" i="4"/>
  <c r="M24" i="10" s="1"/>
  <c r="AR10" i="5" l="1"/>
  <c r="AA27" i="13"/>
  <c r="M24" i="12"/>
  <c r="I7" i="8"/>
  <c r="P27" i="13"/>
  <c r="AD2" i="9"/>
  <c r="AA3" i="12"/>
  <c r="K50" i="4"/>
  <c r="C7" i="7"/>
  <c r="O50" i="4"/>
  <c r="S50" i="4"/>
  <c r="G50" i="4"/>
  <c r="W50" i="4"/>
  <c r="C6" i="7"/>
  <c r="P37" i="9"/>
  <c r="I7" i="5"/>
  <c r="AO34" i="8"/>
  <c r="M25" i="10"/>
  <c r="I50" i="4"/>
  <c r="M50" i="4"/>
  <c r="Q50" i="4"/>
  <c r="U50" i="4"/>
  <c r="Y50" i="4"/>
  <c r="F50" i="4"/>
  <c r="J50" i="4"/>
  <c r="N50" i="4"/>
  <c r="R50" i="4"/>
  <c r="V50" i="4"/>
  <c r="I5" i="5"/>
  <c r="H50" i="4"/>
  <c r="L50" i="4"/>
  <c r="P50" i="4"/>
  <c r="T50" i="4"/>
  <c r="AJ5" i="5"/>
  <c r="AG36" i="4"/>
  <c r="AO33" i="8"/>
  <c r="P36" i="9"/>
  <c r="K1" i="7"/>
  <c r="M2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User</author>
  </authors>
  <commentList>
    <comment ref="W1" authorId="0" shapeId="0" xr:uid="{00000000-0006-0000-0100-000001000000}">
      <text>
        <r>
          <rPr>
            <b/>
            <sz val="9"/>
            <color indexed="81"/>
            <rFont val="MS P ゴシック"/>
            <family val="3"/>
            <charset val="128"/>
          </rPr>
          <t>色付きのセルが入力</t>
        </r>
        <r>
          <rPr>
            <b/>
            <u val="double"/>
            <sz val="9"/>
            <color indexed="81"/>
            <rFont val="MS P ゴシック"/>
            <family val="3"/>
            <charset val="128"/>
          </rPr>
          <t>必須</t>
        </r>
        <r>
          <rPr>
            <b/>
            <sz val="9"/>
            <color indexed="81"/>
            <rFont val="MS P ゴシック"/>
            <family val="3"/>
            <charset val="128"/>
          </rPr>
          <t>項目になります。</t>
        </r>
      </text>
    </comment>
    <comment ref="V3" authorId="0" shapeId="0" xr:uid="{00000000-0006-0000-0100-000002000000}">
      <text>
        <r>
          <rPr>
            <b/>
            <sz val="9"/>
            <color indexed="81"/>
            <rFont val="MS P ゴシック"/>
            <family val="3"/>
            <charset val="128"/>
          </rPr>
          <t>資格取得日以降の日付</t>
        </r>
      </text>
    </comment>
    <comment ref="V6" authorId="0" shapeId="0" xr:uid="{00000000-0006-0000-0100-000003000000}">
      <text>
        <r>
          <rPr>
            <b/>
            <sz val="9"/>
            <color indexed="81"/>
            <rFont val="MS P ゴシック"/>
            <family val="3"/>
            <charset val="128"/>
          </rPr>
          <t>資格取得日＝本学での採用日や転入日などを指します。</t>
        </r>
      </text>
    </comment>
    <comment ref="O10" authorId="0" shapeId="0" xr:uid="{00000000-0006-0000-0100-000004000000}">
      <text>
        <r>
          <rPr>
            <b/>
            <sz val="9"/>
            <color indexed="81"/>
            <rFont val="MS P ゴシック"/>
            <family val="3"/>
            <charset val="128"/>
          </rPr>
          <t>元号はドロップダウンから選択してください。</t>
        </r>
      </text>
    </comment>
    <comment ref="N11" authorId="0" shapeId="0" xr:uid="{00000000-0006-0000-0100-000005000000}">
      <text>
        <r>
          <rPr>
            <b/>
            <sz val="9"/>
            <color indexed="81"/>
            <rFont val="MS P ゴシック"/>
            <family val="3"/>
            <charset val="128"/>
          </rPr>
          <t>ドロップダウンから選択</t>
        </r>
      </text>
    </comment>
    <comment ref="N14" authorId="0" shapeId="0" xr:uid="{00000000-0006-0000-0100-000006000000}">
      <text>
        <r>
          <rPr>
            <b/>
            <sz val="9"/>
            <color indexed="81"/>
            <rFont val="MS P ゴシック"/>
            <family val="3"/>
            <charset val="128"/>
          </rPr>
          <t>ｹﾝとｼの間は</t>
        </r>
        <r>
          <rPr>
            <b/>
            <sz val="9"/>
            <color indexed="10"/>
            <rFont val="MS P ゴシック"/>
            <family val="3"/>
            <charset val="128"/>
          </rPr>
          <t>1ﾏｽ(半角ｽﾍﾟｰｽ)</t>
        </r>
        <r>
          <rPr>
            <b/>
            <sz val="9"/>
            <color indexed="81"/>
            <rFont val="MS P ゴシック"/>
            <family val="3"/>
            <charset val="128"/>
          </rPr>
          <t>空ける。</t>
        </r>
      </text>
    </comment>
    <comment ref="N15" authorId="0" shapeId="0" xr:uid="{00000000-0006-0000-0100-000007000000}">
      <text>
        <r>
          <rPr>
            <b/>
            <sz val="9"/>
            <color indexed="81"/>
            <rFont val="MS P ゴシック"/>
            <family val="3"/>
            <charset val="128"/>
          </rPr>
          <t>県と市の間は</t>
        </r>
        <r>
          <rPr>
            <b/>
            <sz val="9"/>
            <color indexed="10"/>
            <rFont val="MS P ゴシック"/>
            <family val="3"/>
            <charset val="128"/>
          </rPr>
          <t>１マス（全角スペース）</t>
        </r>
        <r>
          <rPr>
            <b/>
            <sz val="9"/>
            <color indexed="81"/>
            <rFont val="MS P ゴシック"/>
            <family val="3"/>
            <charset val="128"/>
          </rPr>
          <t>空ける。</t>
        </r>
      </text>
    </comment>
    <comment ref="N16" authorId="1" shapeId="0" xr:uid="{00000000-0006-0000-0100-000008000000}">
      <text>
        <r>
          <rPr>
            <b/>
            <sz val="9"/>
            <color indexed="81"/>
            <rFont val="MS P ゴシック"/>
            <family val="3"/>
            <charset val="128"/>
          </rPr>
          <t>町,村,番地の間は、</t>
        </r>
        <r>
          <rPr>
            <b/>
            <sz val="9"/>
            <color indexed="10"/>
            <rFont val="MS P ゴシック"/>
            <family val="3"/>
            <charset val="128"/>
          </rPr>
          <t>1ﾏｽ(半角ｽﾍﾟｰｽ)</t>
        </r>
        <r>
          <rPr>
            <b/>
            <sz val="9"/>
            <color indexed="81"/>
            <rFont val="MS P ゴシック"/>
            <family val="3"/>
            <charset val="128"/>
          </rPr>
          <t>空ける。「大字」は省略。
丁目,番地,号等は「-（半角）」でつなげる。</t>
        </r>
      </text>
    </comment>
    <comment ref="N17" authorId="1" shapeId="0" xr:uid="{00000000-0006-0000-0100-000009000000}">
      <text>
        <r>
          <rPr>
            <b/>
            <sz val="9"/>
            <color indexed="81"/>
            <rFont val="MS P ゴシック"/>
            <family val="3"/>
            <charset val="128"/>
          </rPr>
          <t>町,村,番地の間は、</t>
        </r>
        <r>
          <rPr>
            <b/>
            <sz val="9"/>
            <color indexed="10"/>
            <rFont val="MS P ゴシック"/>
            <family val="3"/>
            <charset val="128"/>
          </rPr>
          <t>１マス（全角スペース）</t>
        </r>
        <r>
          <rPr>
            <b/>
            <sz val="9"/>
            <color indexed="81"/>
            <rFont val="MS P ゴシック"/>
            <family val="3"/>
            <charset val="128"/>
          </rPr>
          <t>空ける。「大字」は省略。
丁目,番地,号等は「－（全角）」でつなげる。</t>
        </r>
      </text>
    </comment>
    <comment ref="N18" authorId="1" shapeId="0" xr:uid="{00000000-0006-0000-0100-00000A000000}">
      <text>
        <r>
          <rPr>
            <b/>
            <sz val="9"/>
            <color indexed="81"/>
            <rFont val="MS P ゴシック"/>
            <family val="3"/>
            <charset val="128"/>
          </rPr>
          <t>ｱﾙﾌｧﾍﾞｯﾄの場合、ｶﾅ欄もｱﾙﾌｧﾍﾞｯﾄに。ｱﾙﾌｧﾍﾞｯﾄは大文字のみ使用可。</t>
        </r>
      </text>
    </comment>
    <comment ref="N19" authorId="1" shapeId="0" xr:uid="{00000000-0006-0000-0100-00000B000000}">
      <text>
        <r>
          <rPr>
            <b/>
            <sz val="9"/>
            <color indexed="81"/>
            <rFont val="MS P ゴシック"/>
            <family val="3"/>
            <charset val="128"/>
          </rPr>
          <t>マンション名等のロ－マ数字はアラビア数字に変える。（Ⅰ→1、Ⅱ→2）</t>
        </r>
      </text>
    </comment>
    <comment ref="O24" authorId="0" shapeId="0" xr:uid="{00000000-0006-0000-0100-00000C000000}">
      <text>
        <r>
          <rPr>
            <b/>
            <sz val="9"/>
            <color indexed="81"/>
            <rFont val="MS P ゴシック"/>
            <family val="3"/>
            <charset val="128"/>
          </rPr>
          <t>元号はドロップダウンから選択してください。</t>
        </r>
      </text>
    </comment>
    <comment ref="L38" authorId="0" shapeId="0" xr:uid="{00000000-0006-0000-0100-00000D000000}">
      <text>
        <r>
          <rPr>
            <b/>
            <sz val="9"/>
            <color indexed="81"/>
            <rFont val="MS P ゴシック"/>
            <family val="3"/>
            <charset val="128"/>
          </rPr>
          <t>記載不要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User</author>
  </authors>
  <commentList>
    <comment ref="C3" authorId="0" shapeId="0" xr:uid="{00000000-0006-0000-0200-000001000000}">
      <text>
        <r>
          <rPr>
            <b/>
            <sz val="9"/>
            <color indexed="81"/>
            <rFont val="MS P ゴシック"/>
            <family val="3"/>
            <charset val="128"/>
          </rPr>
          <t>色付きの部分が入力必須項目になります。</t>
        </r>
      </text>
    </comment>
    <comment ref="AJ5" authorId="0" shapeId="0" xr:uid="{00000000-0006-0000-0200-000002000000}">
      <text>
        <r>
          <rPr>
            <b/>
            <sz val="9"/>
            <color indexed="81"/>
            <rFont val="MS P ゴシック"/>
            <family val="3"/>
            <charset val="128"/>
          </rPr>
          <t>西暦（yyyy/mm/dd）で入力すると自動的に和暦表示になります。</t>
        </r>
      </text>
    </comment>
    <comment ref="AR10" authorId="1" shapeId="0" xr:uid="{00000000-0006-0000-0200-000003000000}">
      <text>
        <r>
          <rPr>
            <b/>
            <sz val="9"/>
            <color indexed="81"/>
            <rFont val="MS P ゴシック"/>
            <family val="3"/>
            <charset val="128"/>
          </rPr>
          <t>資格取得日＝本学での採用日や転入日などを指します。西暦（yyyy/mm/dd）で入力すると自動的に和暦表示になります。</t>
        </r>
      </text>
    </comment>
    <comment ref="A14" authorId="0" shapeId="0" xr:uid="{00000000-0006-0000-0200-000004000000}">
      <text>
        <r>
          <rPr>
            <b/>
            <sz val="9"/>
            <color indexed="81"/>
            <rFont val="MS P ゴシック"/>
            <family val="3"/>
            <charset val="128"/>
          </rPr>
          <t xml:space="preserve">１枚目の共済組合資格取得届で入力した住所が自動表示されています。
</t>
        </r>
        <r>
          <rPr>
            <b/>
            <sz val="9"/>
            <color indexed="10"/>
            <rFont val="MS P ゴシック"/>
            <family val="3"/>
            <charset val="128"/>
          </rPr>
          <t>もし、住民票の住所と現住所が異なる場合は、現住所に修正してください。</t>
        </r>
      </text>
    </comment>
    <comment ref="I16" authorId="0" shapeId="0" xr:uid="{00000000-0006-0000-0200-000005000000}">
      <text>
        <r>
          <rPr>
            <b/>
            <sz val="9"/>
            <color indexed="81"/>
            <rFont val="MS P ゴシック"/>
            <family val="3"/>
            <charset val="128"/>
          </rPr>
          <t>ドロップダウンから選択</t>
        </r>
      </text>
    </comment>
    <comment ref="A17" authorId="0" shapeId="0" xr:uid="{00000000-0006-0000-0200-000006000000}">
      <text>
        <r>
          <rPr>
            <b/>
            <sz val="9"/>
            <color indexed="81"/>
            <rFont val="MS P ゴシック"/>
            <family val="3"/>
            <charset val="128"/>
          </rPr>
          <t>複数ある場合は、2事業所分を記入してください。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X3" authorId="0" shapeId="0" xr:uid="{00000000-0006-0000-0300-000001000000}">
      <text>
        <r>
          <rPr>
            <b/>
            <sz val="9"/>
            <color indexed="81"/>
            <rFont val="MS P ゴシック"/>
            <family val="3"/>
            <charset val="128"/>
          </rPr>
          <t>色付きのセルが入力必須項目になります。</t>
        </r>
      </text>
    </comment>
    <comment ref="BU6" authorId="0" shapeId="0" xr:uid="{00000000-0006-0000-0300-000002000000}">
      <text>
        <r>
          <rPr>
            <b/>
            <sz val="9"/>
            <color indexed="81"/>
            <rFont val="MS P ゴシック"/>
            <family val="3"/>
            <charset val="128"/>
          </rPr>
          <t>ドロップダウンから選択
「登録済」の場合：本学にマイナンバー書類を提出いただき、共済組合との連携後、マイナ保険証としてご利用できます。
「登録予定」の場合：本学にマイナンバー書類を提出いただき、共済組合との連携後、ご自身でマイナ保険証の利用登録手続きを行うと、マイナ保険証としてご利用できます。
「登録予定無し」の場合：本学にマイナンバー書類を提出いただき、共済組合との連携後、こちらから必要書類をご案内します。</t>
        </r>
      </text>
    </comment>
    <comment ref="BG8" authorId="0" shapeId="0" xr:uid="{00000000-0006-0000-0300-000003000000}">
      <text>
        <r>
          <rPr>
            <b/>
            <sz val="9"/>
            <color indexed="81"/>
            <rFont val="MS P ゴシック"/>
            <family val="3"/>
            <charset val="128"/>
          </rPr>
          <t>マイナンバーは記入しない。
空欄のまま提出。</t>
        </r>
      </text>
    </comment>
    <comment ref="BB10" authorId="0" shapeId="0" xr:uid="{00000000-0006-0000-0300-000004000000}">
      <text>
        <r>
          <rPr>
            <b/>
            <sz val="9"/>
            <color indexed="81"/>
            <rFont val="MS P ゴシック"/>
            <family val="3"/>
            <charset val="128"/>
          </rPr>
          <t>該当が無い場合は記入不要。</t>
        </r>
      </text>
    </comment>
    <comment ref="BB12" authorId="0" shapeId="0" xr:uid="{00000000-0006-0000-0300-000005000000}">
      <text>
        <r>
          <rPr>
            <b/>
            <sz val="9"/>
            <color indexed="81"/>
            <rFont val="MS P ゴシック"/>
            <family val="3"/>
            <charset val="128"/>
          </rPr>
          <t>該当が無い場合は記入不要。</t>
        </r>
      </text>
    </comment>
    <comment ref="C14" authorId="0" shapeId="0" xr:uid="{00000000-0006-0000-0300-000006000000}">
      <text>
        <r>
          <rPr>
            <b/>
            <sz val="9"/>
            <color indexed="10"/>
            <rFont val="MS P ゴシック"/>
            <family val="3"/>
            <charset val="128"/>
          </rPr>
          <t>該当者全員</t>
        </r>
        <r>
          <rPr>
            <b/>
            <sz val="9"/>
            <color indexed="81"/>
            <rFont val="MS P ゴシック"/>
            <family val="3"/>
            <charset val="128"/>
          </rPr>
          <t>について記入してください。
①のシートで配偶者情報を入力した場合、通番1には配偶者の情報が自動挿入されます。
もし被扶養者が5名以上の場合は、このシートをコピーしてください。</t>
        </r>
      </text>
    </comment>
    <comment ref="BU14" authorId="0" shapeId="0" xr:uid="{00000000-0006-0000-0300-000007000000}">
      <text>
        <r>
          <rPr>
            <b/>
            <sz val="9"/>
            <color indexed="81"/>
            <rFont val="MS P ゴシック"/>
            <family val="3"/>
            <charset val="128"/>
          </rPr>
          <t>ドロップダウンから選択</t>
        </r>
      </text>
    </comment>
    <comment ref="X16" authorId="0" shapeId="0" xr:uid="{00000000-0006-0000-0300-000008000000}">
      <text>
        <r>
          <rPr>
            <b/>
            <sz val="9"/>
            <color indexed="81"/>
            <rFont val="MS P ゴシック"/>
            <family val="3"/>
            <charset val="128"/>
          </rPr>
          <t>西暦（yyyy/mm/dd）で入力すると自動的に和暦表示になります。</t>
        </r>
      </text>
    </comment>
    <comment ref="BH16" authorId="0" shapeId="0" xr:uid="{00000000-0006-0000-0300-000009000000}">
      <text>
        <r>
          <rPr>
            <b/>
            <sz val="9"/>
            <color indexed="81"/>
            <rFont val="MS P ゴシック"/>
            <family val="3"/>
            <charset val="128"/>
          </rPr>
          <t>人事課使用欄
記入不要</t>
        </r>
      </text>
    </comment>
    <comment ref="F19" authorId="0" shapeId="0" xr:uid="{00000000-0006-0000-0300-00000A000000}">
      <text>
        <r>
          <rPr>
            <b/>
            <sz val="9"/>
            <color indexed="81"/>
            <rFont val="MS P ゴシック"/>
            <family val="3"/>
            <charset val="128"/>
          </rPr>
          <t>マイナンバーは記入しない。
空欄のまま提出。</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D9" authorId="0" shapeId="0" xr:uid="{00000000-0006-0000-0400-000001000000}">
      <text>
        <r>
          <rPr>
            <b/>
            <sz val="9"/>
            <color indexed="81"/>
            <rFont val="MS P ゴシック"/>
            <family val="3"/>
            <charset val="128"/>
          </rPr>
          <t>①と②シートで入力した情報が自動挿入されます。
もし組合員に関して該当が無ければデリートして空欄にしてください。</t>
        </r>
      </text>
    </comment>
    <comment ref="D13" authorId="0" shapeId="0" xr:uid="{00000000-0006-0000-0400-000002000000}">
      <text>
        <r>
          <rPr>
            <b/>
            <sz val="9"/>
            <color indexed="81"/>
            <rFont val="MS P ゴシック"/>
            <family val="3"/>
            <charset val="128"/>
          </rPr>
          <t>M列の</t>
        </r>
        <r>
          <rPr>
            <b/>
            <sz val="9"/>
            <color indexed="10"/>
            <rFont val="MS P ゴシック"/>
            <family val="3"/>
            <charset val="128"/>
          </rPr>
          <t>□</t>
        </r>
        <r>
          <rPr>
            <b/>
            <sz val="9"/>
            <color indexed="81"/>
            <rFont val="MS P ゴシック"/>
            <family val="3"/>
            <charset val="128"/>
          </rPr>
          <t>枠の数値と連動しています。
まず、M列に数値を入力してください。</t>
        </r>
      </text>
    </comment>
    <comment ref="M15" authorId="0" shapeId="0" xr:uid="{00000000-0006-0000-0400-000003000000}">
      <text>
        <r>
          <rPr>
            <b/>
            <sz val="9"/>
            <color indexed="81"/>
            <rFont val="MS P ゴシック"/>
            <family val="3"/>
            <charset val="128"/>
          </rPr>
          <t>「1」のみ入力可</t>
        </r>
      </text>
    </comment>
    <comment ref="M17" authorId="0" shapeId="0" xr:uid="{00000000-0006-0000-0400-000004000000}">
      <text>
        <r>
          <rPr>
            <b/>
            <sz val="9"/>
            <color indexed="81"/>
            <rFont val="MS P ゴシック"/>
            <family val="3"/>
            <charset val="128"/>
          </rPr>
          <t>「2」のみ入力可</t>
        </r>
      </text>
    </comment>
    <comment ref="M19" authorId="0" shapeId="0" xr:uid="{00000000-0006-0000-0400-000005000000}">
      <text>
        <r>
          <rPr>
            <b/>
            <sz val="9"/>
            <color indexed="81"/>
            <rFont val="MS P ゴシック"/>
            <family val="3"/>
            <charset val="128"/>
          </rPr>
          <t>「3」のみ入力可</t>
        </r>
      </text>
    </comment>
    <comment ref="M21" authorId="0" shapeId="0" xr:uid="{00000000-0006-0000-0400-000006000000}">
      <text>
        <r>
          <rPr>
            <b/>
            <sz val="9"/>
            <color indexed="81"/>
            <rFont val="MS P ゴシック"/>
            <family val="3"/>
            <charset val="128"/>
          </rPr>
          <t>「4」のみ入力可</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A2" authorId="0" shapeId="0" xr:uid="{00000000-0006-0000-0500-000001000000}">
      <text>
        <r>
          <rPr>
            <b/>
            <sz val="9"/>
            <color indexed="81"/>
            <rFont val="MS P ゴシック"/>
            <family val="3"/>
            <charset val="128"/>
          </rPr>
          <t>まず、Z2セルの</t>
        </r>
        <r>
          <rPr>
            <b/>
            <sz val="9"/>
            <color indexed="10"/>
            <rFont val="MS P ゴシック"/>
            <family val="3"/>
            <charset val="128"/>
          </rPr>
          <t>□</t>
        </r>
        <r>
          <rPr>
            <b/>
            <sz val="9"/>
            <color indexed="81"/>
            <rFont val="MS P ゴシック"/>
            <family val="3"/>
            <charset val="128"/>
          </rPr>
          <t>枠に数値を入力してください。</t>
        </r>
      </text>
    </comment>
    <comment ref="X2" authorId="0" shapeId="0" xr:uid="{00000000-0006-0000-0500-000002000000}">
      <text>
        <r>
          <rPr>
            <b/>
            <sz val="9"/>
            <color indexed="81"/>
            <rFont val="MS P ゴシック"/>
            <family val="3"/>
            <charset val="128"/>
          </rPr>
          <t>複数作成が必要な場合は、このシートをコピーしてください。</t>
        </r>
      </text>
    </comment>
    <comment ref="A3" authorId="0" shapeId="0" xr:uid="{00000000-0006-0000-0500-000003000000}">
      <text>
        <r>
          <rPr>
            <b/>
            <sz val="9"/>
            <color indexed="81"/>
            <rFont val="MS P ゴシック"/>
            <family val="3"/>
            <charset val="128"/>
          </rPr>
          <t>高校生等でも、アルバイト等の収入がある場合は、当該様式と給与証明書が必要です。</t>
        </r>
      </text>
    </comment>
    <comment ref="C9" authorId="0" shapeId="0" xr:uid="{00000000-0006-0000-0500-000004000000}">
      <text>
        <r>
          <rPr>
            <b/>
            <sz val="9"/>
            <color indexed="81"/>
            <rFont val="MS P ゴシック"/>
            <family val="3"/>
            <charset val="128"/>
          </rPr>
          <t>ドロップダウンから選択</t>
        </r>
      </text>
    </comment>
    <comment ref="J16" authorId="0" shapeId="0" xr:uid="{00000000-0006-0000-0500-000005000000}">
      <text>
        <r>
          <rPr>
            <b/>
            <sz val="9"/>
            <color indexed="81"/>
            <rFont val="MS P ゴシック"/>
            <family val="3"/>
            <charset val="128"/>
          </rPr>
          <t xml:space="preserve">受給しているすべての年金（老齢年金・退職年金・障害年金・遺族年金・企業年金・個人年金等）の合計額
</t>
        </r>
      </text>
    </comment>
    <comment ref="I20" authorId="0" shapeId="0" xr:uid="{00000000-0006-0000-0500-000006000000}">
      <text>
        <r>
          <rPr>
            <b/>
            <sz val="9"/>
            <color indexed="81"/>
            <rFont val="MS P ゴシック"/>
            <family val="3"/>
            <charset val="128"/>
          </rPr>
          <t xml:space="preserve">送金者＝組合員、送金先＝当該被扶養者であること。
手渡しは認められません。
</t>
        </r>
      </text>
    </comment>
    <comment ref="C23" authorId="0" shapeId="0" xr:uid="{00000000-0006-0000-0500-000007000000}">
      <text>
        <r>
          <rPr>
            <b/>
            <sz val="9"/>
            <color indexed="81"/>
            <rFont val="MS P ゴシック"/>
            <family val="3"/>
            <charset val="128"/>
          </rPr>
          <t>扶養義務者とは…
　母を扶養する場合：母の配偶者（＝組合員の父）、組合員以外の母の子（＝組合員の兄弟姉妹）
　子を扶養する場合：組合員の配偶者、当該子の配偶者　　　など
該当者全員について記入してください。
ただし、扶養認定中の被扶養者については記入不要です。</t>
        </r>
      </text>
    </comment>
    <comment ref="B25" authorId="0" shapeId="0" xr:uid="{00000000-0006-0000-0500-000008000000}">
      <text>
        <r>
          <rPr>
            <b/>
            <sz val="9"/>
            <color indexed="81"/>
            <rFont val="MS P ゴシック"/>
            <family val="3"/>
            <charset val="128"/>
          </rPr>
          <t>ドロップダウンから選択</t>
        </r>
      </text>
    </comment>
    <comment ref="S32" authorId="0" shapeId="0" xr:uid="{00000000-0006-0000-0500-000009000000}">
      <text>
        <r>
          <rPr>
            <b/>
            <sz val="9"/>
            <color indexed="81"/>
            <rFont val="MS P ゴシック"/>
            <family val="3"/>
            <charset val="128"/>
          </rPr>
          <t>ドロップダウンから選択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A4" authorId="0" shapeId="0" xr:uid="{00000000-0006-0000-0600-000001000000}">
      <text>
        <r>
          <rPr>
            <b/>
            <sz val="9"/>
            <color indexed="81"/>
            <rFont val="MS P ゴシック"/>
            <family val="3"/>
            <charset val="128"/>
          </rPr>
          <t>配偶者が被扶養者である場合は提出不要です。</t>
        </r>
      </text>
    </comment>
    <comment ref="B11" authorId="0" shapeId="0" xr:uid="{00000000-0006-0000-0600-000002000000}">
      <text>
        <r>
          <rPr>
            <b/>
            <sz val="9"/>
            <color indexed="81"/>
            <rFont val="MS P ゴシック"/>
            <family val="3"/>
            <charset val="128"/>
          </rPr>
          <t>ドロップダウンから選択</t>
        </r>
      </text>
    </comment>
    <comment ref="U11" authorId="0" shapeId="0" xr:uid="{00000000-0006-0000-0600-000003000000}">
      <text>
        <r>
          <rPr>
            <b/>
            <sz val="9"/>
            <color indexed="81"/>
            <rFont val="MS P ゴシック"/>
            <family val="3"/>
            <charset val="128"/>
          </rPr>
          <t>組合員について、</t>
        </r>
        <r>
          <rPr>
            <b/>
            <u val="double"/>
            <sz val="9"/>
            <color indexed="81"/>
            <rFont val="MS P ゴシック"/>
            <family val="3"/>
            <charset val="128"/>
          </rPr>
          <t>本学以外</t>
        </r>
        <r>
          <rPr>
            <b/>
            <sz val="9"/>
            <color indexed="81"/>
            <rFont val="MS P ゴシック"/>
            <family val="3"/>
            <charset val="128"/>
          </rPr>
          <t>の収入がある場合は、その収入を確認できる源泉徴収票の写しまたは確定申告書の写し等を添付してください。</t>
        </r>
      </text>
    </comment>
    <comment ref="C15" authorId="0" shapeId="0" xr:uid="{00000000-0006-0000-0600-000004000000}">
      <text>
        <r>
          <rPr>
            <b/>
            <sz val="9"/>
            <color indexed="81"/>
            <rFont val="MS P ゴシック"/>
            <family val="3"/>
            <charset val="128"/>
          </rPr>
          <t>ドロップダウンから選択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作成者</author>
  </authors>
  <commentList>
    <comment ref="AB2" authorId="0" shapeId="0" xr:uid="{00000000-0006-0000-0700-000001000000}">
      <text>
        <r>
          <rPr>
            <b/>
            <sz val="9"/>
            <color indexed="81"/>
            <rFont val="MS P ゴシック"/>
            <family val="3"/>
            <charset val="128"/>
          </rPr>
          <t>被扶養者である60歳未満の配偶者がいる場合、提出が必要です。
色付きのセルが入力</t>
        </r>
        <r>
          <rPr>
            <b/>
            <u val="double"/>
            <sz val="9"/>
            <color indexed="81"/>
            <rFont val="MS P ゴシック"/>
            <family val="3"/>
            <charset val="128"/>
          </rPr>
          <t>必須</t>
        </r>
        <r>
          <rPr>
            <b/>
            <sz val="9"/>
            <color indexed="81"/>
            <rFont val="MS P ゴシック"/>
            <family val="3"/>
            <charset val="128"/>
          </rPr>
          <t>項目になります。
A.配偶者（＝組合員本人）欄と
B.第３号被保険者（＝組合員の配偶者）欄
のみ記入してください。</t>
        </r>
      </text>
    </comment>
    <comment ref="H28" authorId="0" shapeId="0" xr:uid="{00000000-0006-0000-0700-000002000000}">
      <text>
        <r>
          <rPr>
            <b/>
            <sz val="9"/>
            <color indexed="81"/>
            <rFont val="MS P ゴシック"/>
            <family val="3"/>
            <charset val="128"/>
          </rPr>
          <t>A:</t>
        </r>
        <r>
          <rPr>
            <b/>
            <sz val="9"/>
            <color indexed="10"/>
            <rFont val="MS P ゴシック"/>
            <family val="3"/>
            <charset val="128"/>
          </rPr>
          <t>組合員本人</t>
        </r>
        <r>
          <rPr>
            <b/>
            <sz val="9"/>
            <color indexed="81"/>
            <rFont val="MS P ゴシック"/>
            <family val="3"/>
            <charset val="128"/>
          </rPr>
          <t>の情報</t>
        </r>
      </text>
    </comment>
    <comment ref="AO32" authorId="1" shapeId="0" xr:uid="{00000000-0006-0000-0700-000003000000}">
      <text>
        <r>
          <rPr>
            <b/>
            <sz val="9"/>
            <color indexed="81"/>
            <rFont val="MS P ゴシック"/>
            <family val="3"/>
            <charset val="128"/>
          </rPr>
          <t>基礎年金番号(10桁)を左詰めで記入してください。
個人番号（マイナンバー）は記入しないでください。</t>
        </r>
      </text>
    </comment>
    <comment ref="H36" authorId="0" shapeId="0" xr:uid="{00000000-0006-0000-0700-000004000000}">
      <text>
        <r>
          <rPr>
            <b/>
            <sz val="9"/>
            <color indexed="81"/>
            <rFont val="MS P ゴシック"/>
            <family val="3"/>
            <charset val="128"/>
          </rPr>
          <t>住民票の住所</t>
        </r>
      </text>
    </comment>
    <comment ref="BN44" authorId="0" shapeId="0" xr:uid="{00000000-0006-0000-0700-000005000000}">
      <text>
        <r>
          <rPr>
            <b/>
            <sz val="9"/>
            <color indexed="81"/>
            <rFont val="MS P ゴシック"/>
            <family val="3"/>
            <charset val="128"/>
          </rPr>
          <t>ドロップダウンから選択</t>
        </r>
      </text>
    </comment>
    <comment ref="H45" authorId="1" shapeId="0" xr:uid="{00000000-0006-0000-0700-000006000000}">
      <text>
        <r>
          <rPr>
            <b/>
            <sz val="9"/>
            <color indexed="81"/>
            <rFont val="MS P ゴシック"/>
            <family val="3"/>
            <charset val="128"/>
          </rPr>
          <t>B:</t>
        </r>
        <r>
          <rPr>
            <b/>
            <sz val="9"/>
            <color indexed="10"/>
            <rFont val="MS P ゴシック"/>
            <family val="3"/>
            <charset val="128"/>
          </rPr>
          <t>被扶養配偶者</t>
        </r>
        <r>
          <rPr>
            <b/>
            <sz val="9"/>
            <color indexed="81"/>
            <rFont val="MS P ゴシック"/>
            <family val="3"/>
            <charset val="128"/>
          </rPr>
          <t>の情報</t>
        </r>
      </text>
    </comment>
    <comment ref="AO49" authorId="1" shapeId="0" xr:uid="{00000000-0006-0000-0700-000007000000}">
      <text>
        <r>
          <rPr>
            <b/>
            <sz val="9"/>
            <color indexed="81"/>
            <rFont val="MS P ゴシック"/>
            <family val="3"/>
            <charset val="128"/>
          </rPr>
          <t>基礎年金番号(10桁)を左詰めで記入してください。
個人番号（マイナンバー）は記入しないでください。</t>
        </r>
      </text>
    </comment>
    <comment ref="M54" authorId="0" shapeId="0" xr:uid="{00000000-0006-0000-0700-000008000000}">
      <text>
        <r>
          <rPr>
            <b/>
            <sz val="9"/>
            <color indexed="81"/>
            <rFont val="MS P ゴシック"/>
            <family val="3"/>
            <charset val="128"/>
          </rPr>
          <t>ドロップダウンから選択</t>
        </r>
      </text>
    </comment>
    <comment ref="BE54" authorId="0" shapeId="0" xr:uid="{00000000-0006-0000-0700-000009000000}">
      <text>
        <r>
          <rPr>
            <b/>
            <sz val="9"/>
            <color indexed="81"/>
            <rFont val="MS P ゴシック"/>
            <family val="3"/>
            <charset val="128"/>
          </rPr>
          <t>ドロップダウンから選択</t>
        </r>
      </text>
    </comment>
    <comment ref="H55" authorId="0" shapeId="0" xr:uid="{00000000-0006-0000-0700-00000A000000}">
      <text>
        <r>
          <rPr>
            <b/>
            <sz val="9"/>
            <color indexed="81"/>
            <rFont val="MS P ゴシック"/>
            <family val="3"/>
            <charset val="128"/>
          </rPr>
          <t>住民票の住所</t>
        </r>
      </text>
    </comment>
    <comment ref="BE56" authorId="0" shapeId="0" xr:uid="{00000000-0006-0000-0700-00000B000000}">
      <text>
        <r>
          <rPr>
            <b/>
            <sz val="9"/>
            <color indexed="81"/>
            <rFont val="MS P ゴシック"/>
            <family val="3"/>
            <charset val="128"/>
          </rPr>
          <t>電話番号を入力してください。</t>
        </r>
      </text>
    </comment>
    <comment ref="AL61" authorId="0" shapeId="0" xr:uid="{00000000-0006-0000-0700-00000C000000}">
      <text>
        <r>
          <rPr>
            <b/>
            <sz val="9"/>
            <color indexed="81"/>
            <rFont val="MS P ゴシック"/>
            <family val="3"/>
            <charset val="128"/>
          </rPr>
          <t>ドロップダウンから選択してください。
「5.その他」の場合は、（　　　）に適宜入力してください。</t>
        </r>
      </text>
    </comment>
    <comment ref="R65" authorId="0" shapeId="0" xr:uid="{00000000-0006-0000-0700-00000D000000}">
      <text>
        <r>
          <rPr>
            <b/>
            <sz val="9"/>
            <color indexed="81"/>
            <rFont val="MS P ゴシック"/>
            <family val="3"/>
            <charset val="128"/>
          </rPr>
          <t xml:space="preserve">ドロップダウンから選択してください。
短期組合員の場合は、「31.厚生年金保険」
</t>
        </r>
        <r>
          <rPr>
            <b/>
            <sz val="9"/>
            <color indexed="10"/>
            <rFont val="MS P ゴシック"/>
            <family val="3"/>
            <charset val="128"/>
          </rPr>
          <t>長期組合員の場合は、「32.国家公務員共済組合」</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A2" authorId="0" shapeId="0" xr:uid="{00000000-0006-0000-0800-000001000000}">
      <text>
        <r>
          <rPr>
            <b/>
            <sz val="9"/>
            <color indexed="81"/>
            <rFont val="MS P ゴシック"/>
            <family val="3"/>
            <charset val="128"/>
          </rPr>
          <t>まず、W2セルの</t>
        </r>
        <r>
          <rPr>
            <b/>
            <sz val="9"/>
            <color indexed="10"/>
            <rFont val="MS P ゴシック"/>
            <family val="3"/>
            <charset val="128"/>
          </rPr>
          <t>□</t>
        </r>
        <r>
          <rPr>
            <b/>
            <sz val="9"/>
            <color indexed="81"/>
            <rFont val="MS P ゴシック"/>
            <family val="3"/>
            <charset val="128"/>
          </rPr>
          <t>枠に数値を入力してください。</t>
        </r>
        <r>
          <rPr>
            <sz val="9"/>
            <color indexed="81"/>
            <rFont val="MS P ゴシック"/>
            <family val="3"/>
            <charset val="128"/>
          </rPr>
          <t xml:space="preserve">
</t>
        </r>
      </text>
    </comment>
    <comment ref="O12" authorId="0" shapeId="0" xr:uid="{00000000-0006-0000-0800-000002000000}">
      <text>
        <r>
          <rPr>
            <b/>
            <sz val="9"/>
            <color indexed="81"/>
            <rFont val="MS P ゴシック"/>
            <family val="3"/>
            <charset val="128"/>
          </rPr>
          <t>退職日が分かる書類とは…
離職票、退職証明書、資格喪失証明書　など</t>
        </r>
        <r>
          <rPr>
            <sz val="9"/>
            <color indexed="81"/>
            <rFont val="MS P ゴシック"/>
            <family val="3"/>
            <charset val="128"/>
          </rPr>
          <t xml:space="preserve">
</t>
        </r>
      </text>
    </comment>
    <comment ref="C13" authorId="0" shapeId="0" xr:uid="{00000000-0006-0000-0800-000003000000}">
      <text>
        <r>
          <rPr>
            <b/>
            <sz val="9"/>
            <color indexed="81"/>
            <rFont val="MS P ゴシック"/>
            <family val="3"/>
            <charset val="128"/>
          </rPr>
          <t>ドロップダウンから選択</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作成者</author>
  </authors>
  <commentList>
    <comment ref="B5" authorId="0" shapeId="0" xr:uid="{00000000-0006-0000-0900-000001000000}">
      <text>
        <r>
          <rPr>
            <b/>
            <sz val="9"/>
            <color indexed="81"/>
            <rFont val="MS P ゴシック"/>
            <family val="3"/>
            <charset val="128"/>
          </rPr>
          <t>既に雇用が終了している、または、雇用期間が定められている場合のみ記入してください。</t>
        </r>
      </text>
    </comment>
    <comment ref="G12" authorId="1" shapeId="0" xr:uid="{00000000-0006-0000-0900-000002000000}">
      <text>
        <r>
          <rPr>
            <b/>
            <sz val="9"/>
            <color indexed="81"/>
            <rFont val="MS P ゴシック"/>
            <family val="3"/>
            <charset val="128"/>
          </rPr>
          <t xml:space="preserve">月／日
</t>
        </r>
      </text>
    </comment>
    <comment ref="V12" authorId="1" shapeId="0" xr:uid="{00000000-0006-0000-0900-000003000000}">
      <text>
        <r>
          <rPr>
            <b/>
            <sz val="9"/>
            <color indexed="81"/>
            <rFont val="MS P ゴシック"/>
            <family val="3"/>
            <charset val="128"/>
          </rPr>
          <t xml:space="preserve">月／日
</t>
        </r>
      </text>
    </comment>
  </commentList>
</comments>
</file>

<file path=xl/sharedStrings.xml><?xml version="1.0" encoding="utf-8"?>
<sst xmlns="http://schemas.openxmlformats.org/spreadsheetml/2006/main" count="838" uniqueCount="472">
  <si>
    <t>別紙様式１</t>
    <phoneticPr fontId="6"/>
  </si>
  <si>
    <t>長  期  組  合  員  資  格  取  得  届</t>
    <phoneticPr fontId="6"/>
  </si>
  <si>
    <t>共 通 ヘ ッ ド</t>
  </si>
  <si>
    <t>記号</t>
  </si>
  <si>
    <t>コード番号</t>
  </si>
  <si>
    <t>長 期 組 合 員 番 号</t>
    <phoneticPr fontId="6"/>
  </si>
  <si>
    <t>共済組合名</t>
  </si>
  <si>
    <t>組合</t>
  </si>
  <si>
    <t>支部等</t>
  </si>
  <si>
    <t>（整理番号）</t>
    <rPh sb="1" eb="5">
      <t>セイリバンゴウ</t>
    </rPh>
    <phoneticPr fontId="6"/>
  </si>
  <si>
    <t>支 部 又 は
所 属 所 名</t>
    <phoneticPr fontId="6"/>
  </si>
  <si>
    <t>Ｘ</t>
    <phoneticPr fontId="6"/>
  </si>
  <si>
    <t>資格取得年月日
・再取得年月日</t>
    <rPh sb="0" eb="2">
      <t>シカク</t>
    </rPh>
    <rPh sb="2" eb="4">
      <t>シュトク</t>
    </rPh>
    <rPh sb="4" eb="7">
      <t>ネンガッピ</t>
    </rPh>
    <rPh sb="9" eb="12">
      <t>サイシュトク</t>
    </rPh>
    <rPh sb="12" eb="15">
      <t>ネンガッピ</t>
    </rPh>
    <phoneticPr fontId="6"/>
  </si>
  <si>
    <t>元</t>
    <rPh sb="0" eb="1">
      <t>ゲン</t>
    </rPh>
    <phoneticPr fontId="6"/>
  </si>
  <si>
    <t>年</t>
    <rPh sb="0" eb="1">
      <t>ネン</t>
    </rPh>
    <phoneticPr fontId="6"/>
  </si>
  <si>
    <t>月</t>
    <rPh sb="0" eb="1">
      <t>ツキ</t>
    </rPh>
    <phoneticPr fontId="6"/>
  </si>
  <si>
    <t>日</t>
    <rPh sb="0" eb="1">
      <t>ニチ</t>
    </rPh>
    <phoneticPr fontId="6"/>
  </si>
  <si>
    <t>組　合　員</t>
    <rPh sb="0" eb="5">
      <t>クミアイイン</t>
    </rPh>
    <phoneticPr fontId="6"/>
  </si>
  <si>
    <t>組　　　　合　　　　員　　　　氏　　　　名</t>
    <phoneticPr fontId="6"/>
  </si>
  <si>
    <t>生 　年 　月 　日</t>
    <phoneticPr fontId="6"/>
  </si>
  <si>
    <t>性別</t>
    <phoneticPr fontId="6"/>
  </si>
  <si>
    <t>基　礎　年　金　番　号</t>
    <rPh sb="0" eb="7">
      <t>キソネンキン</t>
    </rPh>
    <rPh sb="8" eb="11">
      <t>バンゴウ</t>
    </rPh>
    <phoneticPr fontId="6"/>
  </si>
  <si>
    <t>元</t>
  </si>
  <si>
    <t>年</t>
  </si>
  <si>
    <t>月</t>
  </si>
  <si>
    <t>日</t>
  </si>
  <si>
    <t>カナ(A01)</t>
    <phoneticPr fontId="6"/>
  </si>
  <si>
    <t>漢字       (D02)</t>
    <phoneticPr fontId="6"/>
  </si>
  <si>
    <t>(姓)</t>
    <rPh sb="1" eb="2">
      <t>セイ</t>
    </rPh>
    <phoneticPr fontId="6"/>
  </si>
  <si>
    <t>(名)</t>
    <rPh sb="1" eb="2">
      <t>メイ</t>
    </rPh>
    <phoneticPr fontId="6"/>
  </si>
  <si>
    <t>組　合　員
住　所　Ⅰ</t>
    <rPh sb="0" eb="5">
      <t>クミアイイン</t>
    </rPh>
    <phoneticPr fontId="6"/>
  </si>
  <si>
    <t>カナ(B01)</t>
    <phoneticPr fontId="6"/>
  </si>
  <si>
    <t>－</t>
    <phoneticPr fontId="6"/>
  </si>
  <si>
    <t>漢字       (C01)</t>
    <phoneticPr fontId="6"/>
  </si>
  <si>
    <t>↑　　
郵便番号　　</t>
    <rPh sb="4" eb="8">
      <t>ユウビンバンゴウ</t>
    </rPh>
    <phoneticPr fontId="6"/>
  </si>
  <si>
    <t>（</t>
    <phoneticPr fontId="6"/>
  </si>
  <si>
    <t>都道府県より市、郡、区までを記入</t>
    <rPh sb="0" eb="4">
      <t>トドウフケン</t>
    </rPh>
    <rPh sb="6" eb="7">
      <t>シ</t>
    </rPh>
    <rPh sb="8" eb="9">
      <t>グン</t>
    </rPh>
    <rPh sb="10" eb="11">
      <t>ク</t>
    </rPh>
    <rPh sb="14" eb="16">
      <t>キニュウ</t>
    </rPh>
    <phoneticPr fontId="6"/>
  </si>
  <si>
    <t>）</t>
    <phoneticPr fontId="6"/>
  </si>
  <si>
    <t>組　合　員
住　所　Ⅱ</t>
    <phoneticPr fontId="6"/>
  </si>
  <si>
    <t>カナ(B02)</t>
    <phoneticPr fontId="6"/>
  </si>
  <si>
    <t>漢字       (C02)</t>
    <phoneticPr fontId="6"/>
  </si>
  <si>
    <t>（町、村、番地を記入）</t>
    <rPh sb="1" eb="2">
      <t>チョウ</t>
    </rPh>
    <rPh sb="3" eb="4">
      <t>ソン</t>
    </rPh>
    <rPh sb="5" eb="7">
      <t>バンチ</t>
    </rPh>
    <rPh sb="8" eb="10">
      <t>キニュウ</t>
    </rPh>
    <phoneticPr fontId="6"/>
  </si>
  <si>
    <t>組　合　員
住　所　Ⅲ</t>
    <phoneticPr fontId="6"/>
  </si>
  <si>
    <t>カナ(B03)</t>
    <phoneticPr fontId="6"/>
  </si>
  <si>
    <t>漢字       (C03)</t>
    <phoneticPr fontId="6"/>
  </si>
  <si>
    <t>　※被扶養配偶者がいる者のみ以下を記入してください。</t>
    <rPh sb="2" eb="5">
      <t>ヒフヨウ</t>
    </rPh>
    <rPh sb="5" eb="8">
      <t>ハイグウシャ</t>
    </rPh>
    <rPh sb="9" eb="12">
      <t>イルモノ</t>
    </rPh>
    <rPh sb="14" eb="16">
      <t>イカ</t>
    </rPh>
    <rPh sb="17" eb="19">
      <t>キニュウ</t>
    </rPh>
    <phoneticPr fontId="6"/>
  </si>
  <si>
    <t>被扶養配偶者</t>
    <phoneticPr fontId="6"/>
  </si>
  <si>
    <t>被　　 扶 　　養　　 配 　　偶　　 者 　　氏 　　名</t>
    <phoneticPr fontId="6"/>
  </si>
  <si>
    <t>生　 年 　月 　日</t>
    <phoneticPr fontId="6"/>
  </si>
  <si>
    <t>基　礎　年　金　番　号</t>
    <phoneticPr fontId="6"/>
  </si>
  <si>
    <t>カナ(D01)</t>
    <phoneticPr fontId="6"/>
  </si>
  <si>
    <t>※組合員と住所が違っている方のみ記入</t>
    <rPh sb="1" eb="4">
      <t>クミアイイン</t>
    </rPh>
    <rPh sb="5" eb="7">
      <t>ジュウショ</t>
    </rPh>
    <rPh sb="8" eb="9">
      <t>チガ</t>
    </rPh>
    <rPh sb="13" eb="14">
      <t>カタ</t>
    </rPh>
    <rPh sb="16" eb="18">
      <t>キニュウ</t>
    </rPh>
    <phoneticPr fontId="6"/>
  </si>
  <si>
    <t>(元号コード：昭和3，平成4)</t>
    <phoneticPr fontId="5"/>
  </si>
  <si>
    <t xml:space="preserve">
(A01)</t>
    <phoneticPr fontId="6"/>
  </si>
  <si>
    <t>(元号コード：昭和3，平成4)</t>
    <phoneticPr fontId="6"/>
  </si>
  <si>
    <t>（何々様方、寮、マンション名等を記入）</t>
    <rPh sb="1" eb="3">
      <t>ナニナニ</t>
    </rPh>
    <rPh sb="3" eb="4">
      <t>サマ</t>
    </rPh>
    <rPh sb="4" eb="5">
      <t>カタ</t>
    </rPh>
    <rPh sb="6" eb="7">
      <t>リョウ</t>
    </rPh>
    <rPh sb="13" eb="14">
      <t>メイ</t>
    </rPh>
    <rPh sb="14" eb="15">
      <t>トウ</t>
    </rPh>
    <rPh sb="16" eb="18">
      <t>キニュウ</t>
    </rPh>
    <phoneticPr fontId="6"/>
  </si>
  <si>
    <t>作成年月日</t>
    <rPh sb="0" eb="2">
      <t>サクセイ</t>
    </rPh>
    <rPh sb="2" eb="5">
      <t>ネンガッピ</t>
    </rPh>
    <phoneticPr fontId="6"/>
  </si>
  <si>
    <t>組合・支部</t>
    <rPh sb="0" eb="2">
      <t>クミアイ</t>
    </rPh>
    <rPh sb="3" eb="5">
      <t>シブ</t>
    </rPh>
    <phoneticPr fontId="5"/>
  </si>
  <si>
    <t>長期組合員番号</t>
    <rPh sb="0" eb="7">
      <t>チョウキクミアイインバンゴウ</t>
    </rPh>
    <phoneticPr fontId="5"/>
  </si>
  <si>
    <t>資格取得年月日・再取得年月日</t>
    <rPh sb="0" eb="2">
      <t>シカク</t>
    </rPh>
    <rPh sb="2" eb="4">
      <t>シュトク</t>
    </rPh>
    <rPh sb="4" eb="7">
      <t>ネンガッピ</t>
    </rPh>
    <rPh sb="8" eb="11">
      <t>サイシュトク</t>
    </rPh>
    <rPh sb="11" eb="14">
      <t>ネンガッピ</t>
    </rPh>
    <phoneticPr fontId="5"/>
  </si>
  <si>
    <t>氏名（漢字）</t>
    <rPh sb="0" eb="2">
      <t>シメイ</t>
    </rPh>
    <rPh sb="3" eb="5">
      <t>カンジ</t>
    </rPh>
    <phoneticPr fontId="5"/>
  </si>
  <si>
    <t>姓</t>
    <rPh sb="0" eb="1">
      <t>セイ</t>
    </rPh>
    <phoneticPr fontId="5"/>
  </si>
  <si>
    <t>生年月日</t>
    <rPh sb="0" eb="4">
      <t>セイネンガッピ</t>
    </rPh>
    <phoneticPr fontId="5"/>
  </si>
  <si>
    <t>郵便番号</t>
    <rPh sb="0" eb="4">
      <t>ユウビンバンゴウ</t>
    </rPh>
    <phoneticPr fontId="6"/>
  </si>
  <si>
    <t>(性別：男性1，女性2)</t>
    <phoneticPr fontId="5"/>
  </si>
  <si>
    <t>個　人　番　号</t>
  </si>
  <si>
    <t>(元号コード：平成4，令和5)</t>
    <phoneticPr fontId="5"/>
  </si>
  <si>
    <t>07560</t>
    <phoneticPr fontId="5"/>
  </si>
  <si>
    <t>文部科学省共済組合</t>
    <rPh sb="0" eb="9">
      <t>モンブカガクショウキョウサイクミアイ</t>
    </rPh>
    <phoneticPr fontId="5"/>
  </si>
  <si>
    <t>大分大学支部</t>
    <rPh sb="0" eb="6">
      <t>オオイタダイガクシブ</t>
    </rPh>
    <phoneticPr fontId="5"/>
  </si>
  <si>
    <t>被扶養配偶者
住 所 Ⅰ</t>
    <phoneticPr fontId="6"/>
  </si>
  <si>
    <t>被扶養配偶者
住 所 Ⅱ</t>
    <phoneticPr fontId="6"/>
  </si>
  <si>
    <t>被扶養配偶者
住 所 Ⅲ</t>
    <phoneticPr fontId="6"/>
  </si>
  <si>
    <t>必須</t>
    <rPh sb="0" eb="2">
      <t>ヒッス</t>
    </rPh>
    <phoneticPr fontId="5"/>
  </si>
  <si>
    <t>必要な場合</t>
    <rPh sb="0" eb="2">
      <t>ヒツヨウ</t>
    </rPh>
    <rPh sb="3" eb="5">
      <t>バアイ</t>
    </rPh>
    <phoneticPr fontId="5"/>
  </si>
  <si>
    <t>不要</t>
    <rPh sb="0" eb="2">
      <t>フヨウ</t>
    </rPh>
    <phoneticPr fontId="5"/>
  </si>
  <si>
    <t>　備考欄</t>
    <rPh sb="1" eb="3">
      <t>ビコウ</t>
    </rPh>
    <rPh sb="3" eb="4">
      <t>ラン</t>
    </rPh>
    <phoneticPr fontId="5"/>
  </si>
  <si>
    <t>雇用期間</t>
    <rPh sb="0" eb="2">
      <t>コヨウ</t>
    </rPh>
    <rPh sb="2" eb="4">
      <t>キカン</t>
    </rPh>
    <phoneticPr fontId="5"/>
  </si>
  <si>
    <t>事業所名②</t>
    <rPh sb="0" eb="4">
      <t>ジギョウショメイ</t>
    </rPh>
    <phoneticPr fontId="5"/>
  </si>
  <si>
    <t>事業所名①</t>
    <rPh sb="0" eb="4">
      <t>ジギョウショメイ</t>
    </rPh>
    <phoneticPr fontId="5"/>
  </si>
  <si>
    <t>（被保険者番号が不明な場合）
上記に係る、他事業所の
名称及び雇用期間</t>
    <rPh sb="15" eb="17">
      <t>ジョウキ</t>
    </rPh>
    <rPh sb="18" eb="19">
      <t>カカ</t>
    </rPh>
    <rPh sb="21" eb="25">
      <t>タジギョウショ</t>
    </rPh>
    <rPh sb="22" eb="25">
      <t>ジギョウショ</t>
    </rPh>
    <rPh sb="27" eb="29">
      <t>メイショウ</t>
    </rPh>
    <rPh sb="29" eb="30">
      <t>オヨ</t>
    </rPh>
    <rPh sb="31" eb="33">
      <t>コヨウ</t>
    </rPh>
    <rPh sb="33" eb="35">
      <t>キカン</t>
    </rPh>
    <phoneticPr fontId="5"/>
  </si>
  <si>
    <t>-</t>
    <phoneticPr fontId="5"/>
  </si>
  <si>
    <t>「有」の場合、
被保険者番号
（4桁-6桁-1桁）</t>
    <rPh sb="1" eb="2">
      <t>ア</t>
    </rPh>
    <rPh sb="4" eb="6">
      <t>バアイ</t>
    </rPh>
    <rPh sb="8" eb="12">
      <t>ヒホケンジャ</t>
    </rPh>
    <rPh sb="12" eb="14">
      <t>バンゴウ</t>
    </rPh>
    <rPh sb="17" eb="18">
      <t>ケタ</t>
    </rPh>
    <rPh sb="20" eb="21">
      <t>ケタ</t>
    </rPh>
    <rPh sb="23" eb="24">
      <t>ケタ</t>
    </rPh>
    <phoneticPr fontId="5"/>
  </si>
  <si>
    <t>過去に、他事業所での
雇用保険の加入の有無</t>
    <rPh sb="0" eb="2">
      <t>カコ</t>
    </rPh>
    <rPh sb="4" eb="8">
      <t>タジギョウショ</t>
    </rPh>
    <rPh sb="11" eb="13">
      <t>コヨウ</t>
    </rPh>
    <rPh sb="13" eb="15">
      <t>ホケン</t>
    </rPh>
    <rPh sb="16" eb="18">
      <t>カニュウ</t>
    </rPh>
    <rPh sb="19" eb="21">
      <t>ウム</t>
    </rPh>
    <phoneticPr fontId="5"/>
  </si>
  <si>
    <t>‐</t>
  </si>
  <si>
    <t>〒</t>
    <phoneticPr fontId="5"/>
  </si>
  <si>
    <t>勤務
キャンパス</t>
    <rPh sb="0" eb="2">
      <t>キンム</t>
    </rPh>
    <phoneticPr fontId="5"/>
  </si>
  <si>
    <t>資格取得年月日</t>
    <rPh sb="0" eb="2">
      <t>シカク</t>
    </rPh>
    <rPh sb="2" eb="4">
      <t>シュトク</t>
    </rPh>
    <rPh sb="4" eb="7">
      <t>ネンガッピ</t>
    </rPh>
    <phoneticPr fontId="5"/>
  </si>
  <si>
    <t>職名</t>
    <rPh sb="0" eb="2">
      <t>ショクメイ</t>
    </rPh>
    <phoneticPr fontId="5"/>
  </si>
  <si>
    <t>所属部署名</t>
    <rPh sb="0" eb="2">
      <t>ショゾク</t>
    </rPh>
    <rPh sb="2" eb="4">
      <t>ブショ</t>
    </rPh>
    <rPh sb="4" eb="5">
      <t>メイ</t>
    </rPh>
    <phoneticPr fontId="5"/>
  </si>
  <si>
    <t>氏名（戸籍の氏名）</t>
    <rPh sb="0" eb="2">
      <t>シメイ</t>
    </rPh>
    <rPh sb="3" eb="5">
      <t>コセキ</t>
    </rPh>
    <rPh sb="6" eb="8">
      <t>シメイ</t>
    </rPh>
    <phoneticPr fontId="5"/>
  </si>
  <si>
    <t>内線番号</t>
    <rPh sb="0" eb="2">
      <t>ナイセン</t>
    </rPh>
    <rPh sb="2" eb="4">
      <t>バンゴウ</t>
    </rPh>
    <phoneticPr fontId="5"/>
  </si>
  <si>
    <t>性別</t>
    <rPh sb="0" eb="1">
      <t>セイ</t>
    </rPh>
    <rPh sb="1" eb="2">
      <t>ベツ</t>
    </rPh>
    <phoneticPr fontId="5"/>
  </si>
  <si>
    <t>雇用保険 被保険者資格取得届</t>
    <phoneticPr fontId="5"/>
  </si>
  <si>
    <t xml:space="preserve">   （長期組合員用）</t>
    <rPh sb="4" eb="6">
      <t>チョウキ</t>
    </rPh>
    <rPh sb="6" eb="7">
      <t>クミ</t>
    </rPh>
    <rPh sb="7" eb="8">
      <t>ゴウ</t>
    </rPh>
    <rPh sb="8" eb="9">
      <t>イン</t>
    </rPh>
    <rPh sb="9" eb="10">
      <t>ヨウ</t>
    </rPh>
    <phoneticPr fontId="5"/>
  </si>
  <si>
    <t>名</t>
    <rPh sb="0" eb="1">
      <t>ナ</t>
    </rPh>
    <phoneticPr fontId="5"/>
  </si>
  <si>
    <t>ｾｲ</t>
    <phoneticPr fontId="5"/>
  </si>
  <si>
    <t>ﾒｲ</t>
    <phoneticPr fontId="5"/>
  </si>
  <si>
    <t>性別</t>
    <rPh sb="0" eb="2">
      <t>セイベツ</t>
    </rPh>
    <phoneticPr fontId="5"/>
  </si>
  <si>
    <t>年</t>
    <rPh sb="0" eb="1">
      <t>ネン</t>
    </rPh>
    <phoneticPr fontId="5"/>
  </si>
  <si>
    <t>日</t>
    <rPh sb="0" eb="1">
      <t>ニチ</t>
    </rPh>
    <phoneticPr fontId="5"/>
  </si>
  <si>
    <t>元号</t>
    <rPh sb="0" eb="2">
      <t>ゲンゴウ</t>
    </rPh>
    <phoneticPr fontId="5"/>
  </si>
  <si>
    <t>令和</t>
  </si>
  <si>
    <t>月</t>
    <rPh sb="0" eb="1">
      <t>ゲツ</t>
    </rPh>
    <phoneticPr fontId="5"/>
  </si>
  <si>
    <t>個人番号（マイナンバー）　12桁</t>
    <rPh sb="15" eb="16">
      <t>ケタ</t>
    </rPh>
    <phoneticPr fontId="5"/>
  </si>
  <si>
    <t>基礎年金番号　10桁</t>
    <rPh sb="0" eb="4">
      <t>キソネンキン</t>
    </rPh>
    <rPh sb="4" eb="6">
      <t>バンゴウ</t>
    </rPh>
    <rPh sb="9" eb="10">
      <t>ケタ</t>
    </rPh>
    <phoneticPr fontId="5"/>
  </si>
  <si>
    <t>基礎年金番号　10桁</t>
    <rPh sb="0" eb="4">
      <t>キソネンキン</t>
    </rPh>
    <rPh sb="4" eb="6">
      <t>バンゴウ</t>
    </rPh>
    <phoneticPr fontId="5"/>
  </si>
  <si>
    <t>【長期組合員資格取得届 入力シート】</t>
    <rPh sb="1" eb="3">
      <t>チョウキ</t>
    </rPh>
    <rPh sb="3" eb="6">
      <t>クミアイイン</t>
    </rPh>
    <rPh sb="6" eb="8">
      <t>シカク</t>
    </rPh>
    <rPh sb="8" eb="10">
      <t>シュトク</t>
    </rPh>
    <rPh sb="10" eb="11">
      <t>トドケ</t>
    </rPh>
    <rPh sb="12" eb="14">
      <t>ニュウリョク</t>
    </rPh>
    <phoneticPr fontId="5"/>
  </si>
  <si>
    <t>（長期組合員用）目次</t>
    <rPh sb="1" eb="3">
      <t>チョウキ</t>
    </rPh>
    <rPh sb="3" eb="6">
      <t>クミアイイン</t>
    </rPh>
    <rPh sb="6" eb="7">
      <t>ヨウ</t>
    </rPh>
    <rPh sb="8" eb="10">
      <t>モクジ</t>
    </rPh>
    <phoneticPr fontId="5"/>
  </si>
  <si>
    <r>
      <rPr>
        <b/>
        <sz val="11"/>
        <color rgb="FFFF0000"/>
        <rFont val="ＭＳ Ｐ明朝"/>
        <family val="1"/>
        <charset val="128"/>
      </rPr>
      <t>現住所</t>
    </r>
    <r>
      <rPr>
        <sz val="11"/>
        <rFont val="ＭＳ Ｐ明朝"/>
        <family val="1"/>
        <charset val="128"/>
      </rPr>
      <t xml:space="preserve">
</t>
    </r>
    <r>
      <rPr>
        <sz val="9"/>
        <rFont val="ＭＳ Ｐ明朝"/>
        <family val="1"/>
        <charset val="128"/>
      </rPr>
      <t>（通勤届に記載の住所）</t>
    </r>
    <rPh sb="0" eb="3">
      <t>ゲンジュウショ</t>
    </rPh>
    <rPh sb="5" eb="7">
      <t>ツウキン</t>
    </rPh>
    <rPh sb="7" eb="8">
      <t>トドケ</t>
    </rPh>
    <rPh sb="9" eb="11">
      <t>キサイ</t>
    </rPh>
    <rPh sb="12" eb="14">
      <t>ジュウショ</t>
    </rPh>
    <phoneticPr fontId="5"/>
  </si>
  <si>
    <t>ﾌﾘｶﾞﾅ</t>
    <phoneticPr fontId="5"/>
  </si>
  <si>
    <t>ﾌﾘｶﾞﾅ</t>
    <phoneticPr fontId="5"/>
  </si>
  <si>
    <t>届出年月日</t>
  </si>
  <si>
    <r>
      <t>　　居所登録届</t>
    </r>
    <r>
      <rPr>
        <u/>
        <sz val="12"/>
        <color theme="1"/>
        <rFont val="ＭＳ Ｐ明朝"/>
        <family val="1"/>
        <charset val="128"/>
      </rPr>
      <t/>
    </r>
    <rPh sb="2" eb="4">
      <t>キョショ</t>
    </rPh>
    <rPh sb="4" eb="6">
      <t>トウロク</t>
    </rPh>
    <rPh sb="6" eb="7">
      <t>トドケ</t>
    </rPh>
    <phoneticPr fontId="72"/>
  </si>
  <si>
    <t>組合員や被扶養者が住民票の住所と居所（実際に住んでいる住所）が異なる場合、提出が必要です。</t>
    <rPh sb="0" eb="3">
      <t>クミアイイン</t>
    </rPh>
    <rPh sb="4" eb="8">
      <t>ヒフヨウシャ</t>
    </rPh>
    <rPh sb="37" eb="39">
      <t>テイシュツ</t>
    </rPh>
    <rPh sb="40" eb="42">
      <t>ヒツヨウ</t>
    </rPh>
    <phoneticPr fontId="5"/>
  </si>
  <si>
    <t>ﾌﾘｶﾞﾅ</t>
    <phoneticPr fontId="72"/>
  </si>
  <si>
    <t>組合員氏名</t>
    <rPh sb="0" eb="3">
      <t>クミアイイン</t>
    </rPh>
    <rPh sb="3" eb="5">
      <t>シメイ</t>
    </rPh>
    <phoneticPr fontId="72"/>
  </si>
  <si>
    <r>
      <t>【</t>
    </r>
    <r>
      <rPr>
        <b/>
        <sz val="12"/>
        <color theme="1"/>
        <rFont val="ＭＳ Ｐ明朝"/>
        <family val="1"/>
        <charset val="128"/>
      </rPr>
      <t>組合員</t>
    </r>
    <r>
      <rPr>
        <sz val="12"/>
        <color theme="1"/>
        <rFont val="ＭＳ Ｐ明朝"/>
        <family val="1"/>
        <charset val="128"/>
      </rPr>
      <t>の現住所が住民票住所と異なる場合】</t>
    </r>
    <rPh sb="1" eb="4">
      <t>クミアイイン</t>
    </rPh>
    <rPh sb="5" eb="6">
      <t>ゲン</t>
    </rPh>
    <rPh sb="6" eb="8">
      <t>ジュウショ</t>
    </rPh>
    <rPh sb="9" eb="12">
      <t>ジュウミンヒョウ</t>
    </rPh>
    <rPh sb="12" eb="14">
      <t>ジュウショ</t>
    </rPh>
    <rPh sb="15" eb="16">
      <t>コト</t>
    </rPh>
    <rPh sb="18" eb="20">
      <t>バアイ</t>
    </rPh>
    <phoneticPr fontId="72"/>
  </si>
  <si>
    <t>現住所（居所）</t>
    <rPh sb="0" eb="3">
      <t>ゲンジュウショ</t>
    </rPh>
    <rPh sb="4" eb="6">
      <t>キョショ</t>
    </rPh>
    <phoneticPr fontId="72"/>
  </si>
  <si>
    <t>〒</t>
    <phoneticPr fontId="72"/>
  </si>
  <si>
    <t>住民票住所</t>
    <rPh sb="0" eb="3">
      <t>ジュウミンヒョウ</t>
    </rPh>
    <rPh sb="3" eb="5">
      <t>ジュウショ</t>
    </rPh>
    <phoneticPr fontId="72"/>
  </si>
  <si>
    <r>
      <t>【</t>
    </r>
    <r>
      <rPr>
        <b/>
        <sz val="12"/>
        <color theme="1"/>
        <rFont val="ＭＳ Ｐ明朝"/>
        <family val="1"/>
        <charset val="128"/>
      </rPr>
      <t>被扶養者</t>
    </r>
    <r>
      <rPr>
        <sz val="12"/>
        <color theme="1"/>
        <rFont val="ＭＳ Ｐ明朝"/>
        <family val="1"/>
        <charset val="128"/>
      </rPr>
      <t>の現住所が住民票住所と異なる場合】</t>
    </r>
    <rPh sb="1" eb="5">
      <t>ヒフヨウシャ</t>
    </rPh>
    <rPh sb="6" eb="7">
      <t>ゲン</t>
    </rPh>
    <rPh sb="7" eb="9">
      <t>ジュウショ</t>
    </rPh>
    <rPh sb="10" eb="13">
      <t>ジュウミンヒョウ</t>
    </rPh>
    <rPh sb="13" eb="15">
      <t>ジュウショ</t>
    </rPh>
    <rPh sb="16" eb="17">
      <t>コト</t>
    </rPh>
    <rPh sb="19" eb="21">
      <t>バアイ</t>
    </rPh>
    <phoneticPr fontId="72"/>
  </si>
  <si>
    <t>現住所（居所）</t>
    <rPh sb="0" eb="3">
      <t>ゲンジュウショ</t>
    </rPh>
    <rPh sb="4" eb="6">
      <t>イドコロ</t>
    </rPh>
    <phoneticPr fontId="72"/>
  </si>
  <si>
    <t>氏名</t>
    <rPh sb="0" eb="2">
      <t>シメイ</t>
    </rPh>
    <phoneticPr fontId="72"/>
  </si>
  <si>
    <t>住民票住所</t>
    <rPh sb="0" eb="5">
      <t>ジュウミンヒョウジュウショ</t>
    </rPh>
    <phoneticPr fontId="72"/>
  </si>
  <si>
    <t>（長期組合員用）</t>
    <rPh sb="1" eb="3">
      <t>チョウキ</t>
    </rPh>
    <rPh sb="3" eb="6">
      <t>クミアイイン</t>
    </rPh>
    <rPh sb="6" eb="7">
      <t>ヨウ</t>
    </rPh>
    <phoneticPr fontId="5"/>
  </si>
  <si>
    <t>副課長</t>
    <rPh sb="0" eb="3">
      <t>フクカチョウ</t>
    </rPh>
    <phoneticPr fontId="5"/>
  </si>
  <si>
    <t>主査</t>
    <rPh sb="0" eb="2">
      <t>シュサ</t>
    </rPh>
    <phoneticPr fontId="5"/>
  </si>
  <si>
    <t>共済担当</t>
    <rPh sb="0" eb="2">
      <t>キョウサイ</t>
    </rPh>
    <rPh sb="2" eb="4">
      <t>タントウ</t>
    </rPh>
    <phoneticPr fontId="5"/>
  </si>
  <si>
    <t>　被扶養者等申告書</t>
    <phoneticPr fontId="5"/>
  </si>
  <si>
    <t>生年月日</t>
    <rPh sb="0" eb="2">
      <t>セイネン</t>
    </rPh>
    <rPh sb="2" eb="4">
      <t>ガッピ</t>
    </rPh>
    <phoneticPr fontId="5"/>
  </si>
  <si>
    <t>職員番号
（8桁）</t>
    <rPh sb="0" eb="1">
      <t>ショク</t>
    </rPh>
    <rPh sb="1" eb="2">
      <t>イン</t>
    </rPh>
    <rPh sb="2" eb="3">
      <t>バン</t>
    </rPh>
    <rPh sb="3" eb="4">
      <t>ゴウ</t>
    </rPh>
    <rPh sb="7" eb="8">
      <t>ケタ</t>
    </rPh>
    <phoneticPr fontId="5"/>
  </si>
  <si>
    <t>個人番号
(ﾏｲﾅﾝﾊﾞｰ)
（12桁）</t>
    <rPh sb="0" eb="4">
      <t>コジンバンゴウ</t>
    </rPh>
    <rPh sb="18" eb="19">
      <t>ケタ</t>
    </rPh>
    <phoneticPr fontId="72"/>
  </si>
  <si>
    <t>所属部署名</t>
    <rPh sb="0" eb="2">
      <t>ショゾク</t>
    </rPh>
    <rPh sb="2" eb="4">
      <t>ブショ</t>
    </rPh>
    <rPh sb="4" eb="5">
      <t>メイ</t>
    </rPh>
    <phoneticPr fontId="72"/>
  </si>
  <si>
    <t>採用（異動）年月日</t>
    <rPh sb="0" eb="2">
      <t>サイヨウ</t>
    </rPh>
    <rPh sb="3" eb="5">
      <t>イドウ</t>
    </rPh>
    <rPh sb="6" eb="9">
      <t>ネンガッピ</t>
    </rPh>
    <phoneticPr fontId="72"/>
  </si>
  <si>
    <r>
      <rPr>
        <b/>
        <sz val="11"/>
        <color rgb="FFFF0000"/>
        <rFont val="ＭＳ Ｐ明朝"/>
        <family val="1"/>
        <charset val="128"/>
      </rPr>
      <t>住民票</t>
    </r>
    <r>
      <rPr>
        <sz val="11"/>
        <rFont val="ＭＳ Ｐ明朝"/>
        <family val="1"/>
        <charset val="128"/>
      </rPr>
      <t>に登録している住所</t>
    </r>
    <rPh sb="0" eb="3">
      <t>ジュウミンヒョウ</t>
    </rPh>
    <rPh sb="4" eb="6">
      <t>トウロク</t>
    </rPh>
    <rPh sb="10" eb="12">
      <t>ジュウショ</t>
    </rPh>
    <phoneticPr fontId="72"/>
  </si>
  <si>
    <t>採用（異動）前の事業所</t>
    <rPh sb="0" eb="2">
      <t>サイヨウ</t>
    </rPh>
    <rPh sb="3" eb="5">
      <t>イドウ</t>
    </rPh>
    <rPh sb="6" eb="7">
      <t>マエ</t>
    </rPh>
    <rPh sb="8" eb="11">
      <t>ジギョウショ</t>
    </rPh>
    <phoneticPr fontId="72"/>
  </si>
  <si>
    <t>採用（異動）前の
健康保険等名称</t>
    <rPh sb="0" eb="2">
      <t>サイヨウ</t>
    </rPh>
    <rPh sb="3" eb="5">
      <t>イドウ</t>
    </rPh>
    <rPh sb="6" eb="7">
      <t>マエ</t>
    </rPh>
    <rPh sb="9" eb="14">
      <t>ケンコウホケントウ</t>
    </rPh>
    <rPh sb="14" eb="16">
      <t>メイショウ</t>
    </rPh>
    <phoneticPr fontId="72"/>
  </si>
  <si>
    <t>※通番</t>
    <rPh sb="1" eb="2">
      <t>ツウ</t>
    </rPh>
    <rPh sb="2" eb="3">
      <t>バン</t>
    </rPh>
    <phoneticPr fontId="5"/>
  </si>
  <si>
    <t>続柄</t>
    <rPh sb="0" eb="1">
      <t>ゾク</t>
    </rPh>
    <rPh sb="1" eb="2">
      <t>エ</t>
    </rPh>
    <phoneticPr fontId="5"/>
  </si>
  <si>
    <t>生年月日</t>
    <rPh sb="0" eb="1">
      <t>ショウ</t>
    </rPh>
    <phoneticPr fontId="5"/>
  </si>
  <si>
    <t>職業</t>
    <rPh sb="0" eb="1">
      <t>ショク</t>
    </rPh>
    <rPh sb="1" eb="2">
      <t>ギョウ</t>
    </rPh>
    <phoneticPr fontId="5"/>
  </si>
  <si>
    <t>年間所得
推計額(円)</t>
    <rPh sb="0" eb="2">
      <t>ネンカン</t>
    </rPh>
    <rPh sb="2" eb="4">
      <t>ショトク</t>
    </rPh>
    <rPh sb="5" eb="6">
      <t>スイ</t>
    </rPh>
    <rPh sb="6" eb="7">
      <t>ケイ</t>
    </rPh>
    <rPh sb="7" eb="8">
      <t>ガク</t>
    </rPh>
    <rPh sb="9" eb="10">
      <t>エン</t>
    </rPh>
    <phoneticPr fontId="5"/>
  </si>
  <si>
    <t>扶養親族の認定の有無</t>
    <rPh sb="5" eb="7">
      <t>ニンテイ</t>
    </rPh>
    <rPh sb="8" eb="10">
      <t>ウム</t>
    </rPh>
    <phoneticPr fontId="5"/>
  </si>
  <si>
    <t>給与事務担当者確認欄</t>
    <rPh sb="7" eb="9">
      <t>カクニン</t>
    </rPh>
    <rPh sb="9" eb="10">
      <t>ラン</t>
    </rPh>
    <phoneticPr fontId="5"/>
  </si>
  <si>
    <t>※判定</t>
    <rPh sb="1" eb="3">
      <t>ハンテイ</t>
    </rPh>
    <phoneticPr fontId="5"/>
  </si>
  <si>
    <t>※理由</t>
    <rPh sb="1" eb="2">
      <t>リ</t>
    </rPh>
    <rPh sb="2" eb="3">
      <t>ヨシ</t>
    </rPh>
    <phoneticPr fontId="5"/>
  </si>
  <si>
    <t>認定・取消年月日</t>
    <rPh sb="0" eb="2">
      <t>ニンテイ</t>
    </rPh>
    <rPh sb="3" eb="5">
      <t>トリケシ</t>
    </rPh>
    <rPh sb="5" eb="8">
      <t>ネンガッピ</t>
    </rPh>
    <phoneticPr fontId="5"/>
  </si>
  <si>
    <t>発生日：</t>
    <rPh sb="0" eb="3">
      <t>ハッセイヒ</t>
    </rPh>
    <phoneticPr fontId="5"/>
  </si>
  <si>
    <t>認定１
取消２</t>
    <rPh sb="0" eb="2">
      <t>ニンテイ</t>
    </rPh>
    <rPh sb="5" eb="7">
      <t>トリケシ</t>
    </rPh>
    <phoneticPr fontId="5"/>
  </si>
  <si>
    <t>氏名</t>
    <rPh sb="0" eb="2">
      <t>シメイ</t>
    </rPh>
    <phoneticPr fontId="5"/>
  </si>
  <si>
    <t>事由：</t>
    <rPh sb="0" eb="2">
      <t>ジユウ</t>
    </rPh>
    <phoneticPr fontId="5"/>
  </si>
  <si>
    <t>個人番号
(ﾏｲﾅﾝﾊﾞｰ)</t>
    <rPh sb="0" eb="2">
      <t>コジン</t>
    </rPh>
    <rPh sb="2" eb="4">
      <t>バンゴウ</t>
    </rPh>
    <phoneticPr fontId="5"/>
  </si>
  <si>
    <t>国家公務員共済組合法施行規則第８８条の規定により届け出ます。</t>
    <phoneticPr fontId="5"/>
  </si>
  <si>
    <t>申告年月日</t>
    <rPh sb="0" eb="2">
      <t>シンコク</t>
    </rPh>
    <rPh sb="2" eb="5">
      <t>ネンガッピ</t>
    </rPh>
    <phoneticPr fontId="5"/>
  </si>
  <si>
    <t>文部科学省共済組合　大分大学支部長　殿</t>
    <rPh sb="0" eb="2">
      <t>モンブ</t>
    </rPh>
    <rPh sb="2" eb="4">
      <t>カガク</t>
    </rPh>
    <rPh sb="4" eb="5">
      <t>ショウ</t>
    </rPh>
    <rPh sb="5" eb="7">
      <t>キョウサイ</t>
    </rPh>
    <rPh sb="7" eb="9">
      <t>クミアイ</t>
    </rPh>
    <rPh sb="10" eb="14">
      <t>オオイタダイガク</t>
    </rPh>
    <rPh sb="14" eb="17">
      <t>シブチョウ</t>
    </rPh>
    <rPh sb="18" eb="19">
      <t>ドノ</t>
    </rPh>
    <phoneticPr fontId="5"/>
  </si>
  <si>
    <t>組合員氏名</t>
    <rPh sb="0" eb="3">
      <t>クミアイイン</t>
    </rPh>
    <rPh sb="3" eb="5">
      <t>シメイ</t>
    </rPh>
    <phoneticPr fontId="5"/>
  </si>
  <si>
    <t>長期変更</t>
    <rPh sb="0" eb="2">
      <t>チョウキ</t>
    </rPh>
    <rPh sb="2" eb="4">
      <t>ヘンコウ</t>
    </rPh>
    <phoneticPr fontId="5"/>
  </si>
  <si>
    <t>原票記入</t>
    <rPh sb="0" eb="2">
      <t>ゲンピョウ</t>
    </rPh>
    <rPh sb="2" eb="4">
      <t>キニュウ</t>
    </rPh>
    <phoneticPr fontId="5"/>
  </si>
  <si>
    <t>第3号</t>
    <rPh sb="0" eb="1">
      <t>ダイ</t>
    </rPh>
    <rPh sb="2" eb="3">
      <t>ゴウ</t>
    </rPh>
    <phoneticPr fontId="5"/>
  </si>
  <si>
    <t>（長期組合員用）</t>
    <rPh sb="1" eb="3">
      <t>チョウキ</t>
    </rPh>
    <phoneticPr fontId="5"/>
  </si>
  <si>
    <t>　　扶養の申立書</t>
    <phoneticPr fontId="72"/>
  </si>
  <si>
    <t>被扶養者氏名</t>
    <rPh sb="0" eb="4">
      <t>ヒフヨウシャ</t>
    </rPh>
    <phoneticPr fontId="72"/>
  </si>
  <si>
    <t>性別</t>
  </si>
  <si>
    <t>生年月日</t>
    <phoneticPr fontId="72"/>
  </si>
  <si>
    <t>年齢</t>
    <rPh sb="0" eb="2">
      <t>ネンレイ</t>
    </rPh>
    <phoneticPr fontId="72"/>
  </si>
  <si>
    <t>続柄</t>
  </si>
  <si>
    <t>配偶者
の有無</t>
    <phoneticPr fontId="72"/>
  </si>
  <si>
    <t>同居・別居
の区別</t>
    <rPh sb="0" eb="2">
      <t>ドウキョ</t>
    </rPh>
    <rPh sb="3" eb="5">
      <t>ベッキョ</t>
    </rPh>
    <rPh sb="7" eb="9">
      <t>クベツ</t>
    </rPh>
    <phoneticPr fontId="72"/>
  </si>
  <si>
    <t>添付が必要な書類</t>
    <rPh sb="0" eb="2">
      <t>テンプ</t>
    </rPh>
    <rPh sb="3" eb="5">
      <t>ヒツヨウ</t>
    </rPh>
    <rPh sb="6" eb="8">
      <t>ショルイ</t>
    </rPh>
    <phoneticPr fontId="5"/>
  </si>
  <si>
    <t>全員共通</t>
    <rPh sb="0" eb="2">
      <t>ゼンイン</t>
    </rPh>
    <rPh sb="2" eb="4">
      <t>キョウツウ</t>
    </rPh>
    <phoneticPr fontId="5"/>
  </si>
  <si>
    <t>追加書類</t>
    <rPh sb="0" eb="2">
      <t>ツイカ</t>
    </rPh>
    <rPh sb="2" eb="4">
      <t>ショルイ</t>
    </rPh>
    <phoneticPr fontId="5"/>
  </si>
  <si>
    <t>所得(課税)証明書の給与収入が0円で、かつ現在も無職無収入です。</t>
    <rPh sb="0" eb="2">
      <t>ショトク</t>
    </rPh>
    <rPh sb="3" eb="5">
      <t>カゼイ</t>
    </rPh>
    <rPh sb="6" eb="9">
      <t>ショウメイショ</t>
    </rPh>
    <rPh sb="10" eb="12">
      <t>キュウヨ</t>
    </rPh>
    <rPh sb="12" eb="14">
      <t>シュウニュウ</t>
    </rPh>
    <rPh sb="16" eb="17">
      <t>エン</t>
    </rPh>
    <rPh sb="21" eb="23">
      <t>ゲンザイ</t>
    </rPh>
    <phoneticPr fontId="72"/>
  </si>
  <si>
    <t>左記①②③のみ</t>
    <rPh sb="0" eb="2">
      <t>サキ</t>
    </rPh>
    <phoneticPr fontId="5"/>
  </si>
  <si>
    <t>所得(課税)証明書では給与収入がありますが、現在は無職無収入です。</t>
    <phoneticPr fontId="72"/>
  </si>
  <si>
    <t>雇用保険にかかる申立書</t>
    <phoneticPr fontId="5"/>
  </si>
  <si>
    <t>失業等給付による収入が、日額</t>
    <rPh sb="0" eb="2">
      <t>シツギョウ</t>
    </rPh>
    <rPh sb="2" eb="3">
      <t>トウ</t>
    </rPh>
    <rPh sb="3" eb="5">
      <t>キュウフ</t>
    </rPh>
    <rPh sb="12" eb="14">
      <t>ニチガク</t>
    </rPh>
    <phoneticPr fontId="72"/>
  </si>
  <si>
    <t>円です。</t>
    <rPh sb="0" eb="1">
      <t>エン</t>
    </rPh>
    <phoneticPr fontId="5"/>
  </si>
  <si>
    <t>パート・アルバイト等による収入が、</t>
    <phoneticPr fontId="72"/>
  </si>
  <si>
    <t>給与証明書</t>
    <phoneticPr fontId="5"/>
  </si>
  <si>
    <t>月額</t>
    <rPh sb="0" eb="2">
      <t>ゲツガク</t>
    </rPh>
    <phoneticPr fontId="72"/>
  </si>
  <si>
    <t>円</t>
    <rPh sb="0" eb="1">
      <t>エン</t>
    </rPh>
    <phoneticPr fontId="72"/>
  </si>
  <si>
    <t>×12月≒</t>
    <phoneticPr fontId="72"/>
  </si>
  <si>
    <t>年間推計収入額</t>
    <phoneticPr fontId="72"/>
  </si>
  <si>
    <t>です。</t>
    <phoneticPr fontId="72"/>
  </si>
  <si>
    <r>
      <t>公的年金収入</t>
    </r>
    <r>
      <rPr>
        <sz val="9"/>
        <color theme="1"/>
        <rFont val="ＭＳ Ｐ明朝"/>
        <family val="1"/>
        <charset val="128"/>
      </rPr>
      <t>（遺族・障害年金含む）</t>
    </r>
    <r>
      <rPr>
        <sz val="10.5"/>
        <color theme="1"/>
        <rFont val="ＭＳ Ｐ明朝"/>
        <family val="1"/>
        <charset val="128"/>
      </rPr>
      <t>・個人年金収入が、</t>
    </r>
    <phoneticPr fontId="72"/>
  </si>
  <si>
    <t>年金額改定通知書等の写し</t>
    <phoneticPr fontId="5"/>
  </si>
  <si>
    <t>年間</t>
    <rPh sb="0" eb="2">
      <t>ネンカン</t>
    </rPh>
    <phoneticPr fontId="72"/>
  </si>
  <si>
    <t>円です。</t>
    <rPh sb="0" eb="1">
      <t>エン</t>
    </rPh>
    <phoneticPr fontId="72"/>
  </si>
  <si>
    <r>
      <t>事業・農業・資産</t>
    </r>
    <r>
      <rPr>
        <sz val="9"/>
        <color theme="1"/>
        <rFont val="ＭＳ Ｐ明朝"/>
        <family val="1"/>
        <charset val="128"/>
      </rPr>
      <t>（不動産・株等含む）</t>
    </r>
    <r>
      <rPr>
        <sz val="10.5"/>
        <color theme="1"/>
        <rFont val="ＭＳ Ｐ明朝"/>
        <family val="1"/>
        <charset val="128"/>
      </rPr>
      <t>等の収入が、</t>
    </r>
    <phoneticPr fontId="72"/>
  </si>
  <si>
    <t>確定申告書及び収支内訳書の写し</t>
    <phoneticPr fontId="5"/>
  </si>
  <si>
    <t>別居のため、</t>
    <phoneticPr fontId="72"/>
  </si>
  <si>
    <t>月</t>
    <rPh sb="0" eb="1">
      <t>ツキ</t>
    </rPh>
    <phoneticPr fontId="72"/>
  </si>
  <si>
    <t>円の送金をしています。</t>
    <rPh sb="0" eb="1">
      <t>エン</t>
    </rPh>
    <rPh sb="2" eb="4">
      <t>ソウキン</t>
    </rPh>
    <phoneticPr fontId="72"/>
  </si>
  <si>
    <t>通帳の写し等
(ただし、配偶者・学生である子の場合は添付不要)</t>
    <phoneticPr fontId="5"/>
  </si>
  <si>
    <t>年間推計
送金額</t>
    <rPh sb="0" eb="2">
      <t>ネンカン</t>
    </rPh>
    <rPh sb="2" eb="4">
      <t>スイケイ</t>
    </rPh>
    <rPh sb="5" eb="8">
      <t>ソウキンガク</t>
    </rPh>
    <rPh sb="7" eb="8">
      <t>ガク</t>
    </rPh>
    <phoneticPr fontId="72"/>
  </si>
  <si>
    <t>※組合員の年送金額は、被扶養者年間収入額と年送金額の合計の1/3以上必要です。</t>
    <rPh sb="1" eb="4">
      <t>クミアイイン</t>
    </rPh>
    <phoneticPr fontId="5"/>
  </si>
  <si>
    <t>その他</t>
    <phoneticPr fontId="72"/>
  </si>
  <si>
    <t>（</t>
    <phoneticPr fontId="72"/>
  </si>
  <si>
    <t>）</t>
    <phoneticPr fontId="5"/>
  </si>
  <si>
    <r>
      <t>組合員以外の</t>
    </r>
    <r>
      <rPr>
        <u val="double"/>
        <sz val="10.5"/>
        <color theme="1"/>
        <rFont val="ＭＳ Ｐ明朝"/>
        <family val="1"/>
        <charset val="128"/>
      </rPr>
      <t>扶養義務者（※）</t>
    </r>
    <r>
      <rPr>
        <sz val="10.5"/>
        <color theme="1"/>
        <rFont val="ＭＳ Ｐ明朝"/>
        <family val="1"/>
        <charset val="128"/>
      </rPr>
      <t>の有無</t>
    </r>
    <rPh sb="0" eb="3">
      <t>クミアイイン</t>
    </rPh>
    <rPh sb="3" eb="5">
      <t>イガイ</t>
    </rPh>
    <rPh sb="6" eb="8">
      <t>フヨウ</t>
    </rPh>
    <rPh sb="15" eb="17">
      <t>ウム</t>
    </rPh>
    <phoneticPr fontId="72"/>
  </si>
  <si>
    <t>扶養義務者氏名</t>
    <rPh sb="0" eb="2">
      <t>フヨウ</t>
    </rPh>
    <rPh sb="2" eb="4">
      <t>ギム</t>
    </rPh>
    <rPh sb="4" eb="5">
      <t>シャ</t>
    </rPh>
    <rPh sb="5" eb="7">
      <t>シメイ</t>
    </rPh>
    <phoneticPr fontId="72"/>
  </si>
  <si>
    <t>年齢</t>
  </si>
  <si>
    <t>同居・別居
の区別</t>
    <phoneticPr fontId="72"/>
  </si>
  <si>
    <t>職業</t>
  </si>
  <si>
    <t>年間収入額</t>
    <rPh sb="0" eb="4">
      <t>ネンカンシュウニュウ</t>
    </rPh>
    <rPh sb="4" eb="5">
      <t>ガク</t>
    </rPh>
    <phoneticPr fontId="5"/>
  </si>
  <si>
    <t>組合員の年間収入額</t>
    <rPh sb="0" eb="3">
      <t>クミアイイン</t>
    </rPh>
    <rPh sb="4" eb="6">
      <t>ネンカン</t>
    </rPh>
    <rPh sb="6" eb="9">
      <t>シュウニュウガク</t>
    </rPh>
    <phoneticPr fontId="72"/>
  </si>
  <si>
    <r>
      <t>組合員が扶養（生計を維持）しなければならない</t>
    </r>
    <r>
      <rPr>
        <u/>
        <sz val="9"/>
        <color theme="1"/>
        <rFont val="ＭＳ Ｐ明朝"/>
        <family val="1"/>
        <charset val="128"/>
      </rPr>
      <t>具体的な理由</t>
    </r>
    <rPh sb="22" eb="25">
      <t>グタイテキ</t>
    </rPh>
    <rPh sb="26" eb="28">
      <t>リユウ</t>
    </rPh>
    <phoneticPr fontId="72"/>
  </si>
  <si>
    <t>被扶養者の前加入健康保険名</t>
    <phoneticPr fontId="72"/>
  </si>
  <si>
    <t>健康保険名</t>
    <rPh sb="0" eb="5">
      <t>ケンコウホケンメイ</t>
    </rPh>
    <phoneticPr fontId="72"/>
  </si>
  <si>
    <t>　上記のとおり、認定を受けようとする者は、主として私の収入により生計を維持していることを申し立てます。
　なお、被扶養者に認定限度額〔月額１０８，３３３円（年額１３０万円）ただし、６０歳以上の者又は障害年金受給者は年額１８０万円〕以上の収入が生じた場合、又は扶養の事実がなくなった場合には、延滞なく届け出ることを併せて申し立てます。
　事実と異なる申告をしていた場合は、遡って扶養から外す場合があることを了承します。</t>
    <rPh sb="18" eb="19">
      <t>モノ</t>
    </rPh>
    <rPh sb="118" eb="120">
      <t>シュウニュウ</t>
    </rPh>
    <phoneticPr fontId="72"/>
  </si>
  <si>
    <t>　文部科学省共済組合大分大学支部長　殿</t>
    <phoneticPr fontId="72"/>
  </si>
  <si>
    <t>申立年月日</t>
    <rPh sb="0" eb="2">
      <t>モウシタテ</t>
    </rPh>
    <rPh sb="2" eb="5">
      <t>ネンガッピ</t>
    </rPh>
    <phoneticPr fontId="5"/>
  </si>
  <si>
    <t>　　夫婦共同扶養にかかる調査・申立書</t>
    <phoneticPr fontId="72"/>
  </si>
  <si>
    <r>
      <rPr>
        <u val="double"/>
        <sz val="10"/>
        <color theme="1"/>
        <rFont val="ＭＳ Ｐ明朝"/>
        <family val="1"/>
        <charset val="128"/>
      </rPr>
      <t>独身の組合員単独</t>
    </r>
    <r>
      <rPr>
        <sz val="10"/>
        <color theme="1"/>
        <rFont val="ＭＳ Ｐ明朝"/>
        <family val="1"/>
        <charset val="128"/>
      </rPr>
      <t>、もしくは、</t>
    </r>
    <r>
      <rPr>
        <u val="double"/>
        <sz val="10"/>
        <color theme="1"/>
        <rFont val="ＭＳ Ｐ明朝"/>
        <family val="1"/>
        <charset val="128"/>
      </rPr>
      <t>組合員と被扶養認定されていない配偶者共同</t>
    </r>
    <r>
      <rPr>
        <sz val="10"/>
        <color theme="1"/>
        <rFont val="ＭＳ Ｐ明朝"/>
        <family val="1"/>
        <charset val="128"/>
      </rPr>
      <t>で、子を扶養する場合は提出が必要です。
(配偶者がいない組合員も提出が必要です。)</t>
    </r>
    <rPh sb="0" eb="2">
      <t>ドクシン</t>
    </rPh>
    <rPh sb="3" eb="6">
      <t>クミアイイン</t>
    </rPh>
    <rPh sb="6" eb="8">
      <t>タンドク</t>
    </rPh>
    <rPh sb="14" eb="17">
      <t>クミアイイン</t>
    </rPh>
    <rPh sb="32" eb="34">
      <t>キョウドウ</t>
    </rPh>
    <rPh sb="36" eb="37">
      <t>コ</t>
    </rPh>
    <rPh sb="38" eb="40">
      <t>フヨウ</t>
    </rPh>
    <rPh sb="42" eb="44">
      <t>バアイ</t>
    </rPh>
    <rPh sb="45" eb="47">
      <t>テイシュツ</t>
    </rPh>
    <rPh sb="48" eb="50">
      <t>ヒツヨウ</t>
    </rPh>
    <phoneticPr fontId="5"/>
  </si>
  <si>
    <t>【夫婦共同扶養の場合における被扶養者の認定方法】</t>
    <phoneticPr fontId="5"/>
  </si>
  <si>
    <t>　</t>
    <phoneticPr fontId="5"/>
  </si>
  <si>
    <r>
      <t>　1.被扶養者とすべき子の人数にかかわらず、</t>
    </r>
    <r>
      <rPr>
        <u val="double"/>
        <sz val="10"/>
        <color theme="1"/>
        <rFont val="ＭＳ Ｐ明朝"/>
        <family val="1"/>
        <charset val="128"/>
      </rPr>
      <t>年間収入額（※）の多い方</t>
    </r>
    <r>
      <rPr>
        <sz val="10"/>
        <color theme="1"/>
        <rFont val="ＭＳ Ｐ明朝"/>
        <family val="1"/>
        <charset val="128"/>
      </rPr>
      <t>が扶養者となる。
　2.夫婦双方の年間収入額の差額が年間収入額の多い方の１割以内である場合は、
　　被扶養者の地位の安定を図るため、届出により、主として生計を維持する者が扶養者となる。
　3.主として生計を維持する者が育児休業を取得した場合においても、被扶養者の地位安定の観点から、
　　当該休業期間中は扶養者は異動しないこととする。
　　ただし、新たに誕生した子については、上記1.又は2.のとおりとする。
※年間収入額：過去の収入、現時点の収入、将来の収入等から今後１年間の収入を見込んだ総収入額とする。</t>
    </r>
    <phoneticPr fontId="5"/>
  </si>
  <si>
    <t>認定を受けようとする子</t>
    <rPh sb="0" eb="2">
      <t>ニンテイ</t>
    </rPh>
    <rPh sb="3" eb="4">
      <t>ウ</t>
    </rPh>
    <rPh sb="10" eb="11">
      <t>コ</t>
    </rPh>
    <phoneticPr fontId="72"/>
  </si>
  <si>
    <t>「被扶養者等申告書」のとおり</t>
    <rPh sb="1" eb="5">
      <t>ヒフヨウシャ</t>
    </rPh>
    <rPh sb="5" eb="6">
      <t>トウ</t>
    </rPh>
    <rPh sb="6" eb="9">
      <t>シンコクショ</t>
    </rPh>
    <phoneticPr fontId="72"/>
  </si>
  <si>
    <t>組合員の配偶者の有無</t>
    <rPh sb="8" eb="10">
      <t>ウム</t>
    </rPh>
    <phoneticPr fontId="72"/>
  </si>
  <si>
    <t>年間収入額（※）</t>
    <phoneticPr fontId="5"/>
  </si>
  <si>
    <t>組合員について</t>
    <rPh sb="0" eb="3">
      <t>クミアイイン</t>
    </rPh>
    <phoneticPr fontId="5"/>
  </si>
  <si>
    <t>配偶者について</t>
    <rPh sb="0" eb="3">
      <t>ハイグウシャ</t>
    </rPh>
    <phoneticPr fontId="72"/>
  </si>
  <si>
    <r>
      <rPr>
        <u val="double"/>
        <sz val="11"/>
        <color theme="1"/>
        <rFont val="ＭＳ Ｐ明朝"/>
        <family val="1"/>
        <charset val="128"/>
      </rPr>
      <t>配偶者</t>
    </r>
    <r>
      <rPr>
        <sz val="11"/>
        <color theme="1"/>
        <rFont val="ＭＳ Ｐ明朝"/>
        <family val="1"/>
        <charset val="128"/>
      </rPr>
      <t xml:space="preserve">の収入状況
</t>
    </r>
    <r>
      <rPr>
        <sz val="10"/>
        <color theme="1"/>
        <rFont val="ＭＳ Ｐ明朝"/>
        <family val="1"/>
        <charset val="128"/>
      </rPr>
      <t>(該当する項目</t>
    </r>
    <r>
      <rPr>
        <u val="double"/>
        <sz val="10"/>
        <color theme="1"/>
        <rFont val="ＭＳ Ｐ明朝"/>
        <family val="1"/>
        <charset val="128"/>
      </rPr>
      <t>全てに</t>
    </r>
    <r>
      <rPr>
        <sz val="10"/>
        <color theme="1"/>
        <rFont val="ＭＳ Ｐ明朝"/>
        <family val="1"/>
        <charset val="128"/>
      </rPr>
      <t>チェック)</t>
    </r>
    <r>
      <rPr>
        <sz val="11"/>
        <color theme="1"/>
        <rFont val="ＭＳ Ｐ明朝"/>
        <family val="1"/>
        <charset val="128"/>
      </rPr>
      <t xml:space="preserve">
</t>
    </r>
    <rPh sb="0" eb="3">
      <t>ハイグウシャ</t>
    </rPh>
    <rPh sb="4" eb="8">
      <t>シュウニュウジョウキョウ</t>
    </rPh>
    <rPh sb="10" eb="12">
      <t>ガイトウ</t>
    </rPh>
    <rPh sb="14" eb="16">
      <t>コウモク</t>
    </rPh>
    <rPh sb="16" eb="17">
      <t>スベ</t>
    </rPh>
    <phoneticPr fontId="72"/>
  </si>
  <si>
    <t>全員共通(原本)</t>
    <rPh sb="0" eb="2">
      <t>ゼンイン</t>
    </rPh>
    <rPh sb="2" eb="4">
      <t>キョウツウ</t>
    </rPh>
    <rPh sb="5" eb="7">
      <t>ゲンポン</t>
    </rPh>
    <phoneticPr fontId="5"/>
  </si>
  <si>
    <t>追加書類(写しで可)</t>
    <rPh sb="0" eb="2">
      <t>ツイカ</t>
    </rPh>
    <rPh sb="2" eb="4">
      <t>ショルイ</t>
    </rPh>
    <rPh sb="5" eb="6">
      <t>ウツ</t>
    </rPh>
    <rPh sb="8" eb="9">
      <t>カ</t>
    </rPh>
    <phoneticPr fontId="5"/>
  </si>
  <si>
    <t>配偶者はいない</t>
    <rPh sb="0" eb="3">
      <t>ハイグウシャ</t>
    </rPh>
    <phoneticPr fontId="5"/>
  </si>
  <si>
    <t>給与収入がある</t>
    <phoneticPr fontId="72"/>
  </si>
  <si>
    <t>下記のうちどれか1点
・(確定申告をしている場合)確定申告書
・課税証明書
・住民税決定通知書
・(給与収入以外に収入が無い場合)源泉徴収票</t>
    <rPh sb="0" eb="2">
      <t>カキ</t>
    </rPh>
    <rPh sb="9" eb="10">
      <t>テン</t>
    </rPh>
    <phoneticPr fontId="5"/>
  </si>
  <si>
    <r>
      <t>給与収入以外の収入(事業・不動産・農業・利子・雑所得(</t>
    </r>
    <r>
      <rPr>
        <sz val="9"/>
        <color theme="1"/>
        <rFont val="ＭＳ Ｐ明朝"/>
        <family val="1"/>
        <charset val="128"/>
      </rPr>
      <t>年金以外))</t>
    </r>
    <r>
      <rPr>
        <sz val="10.5"/>
        <color theme="1"/>
        <rFont val="ＭＳ Ｐ明朝"/>
        <family val="1"/>
        <charset val="128"/>
      </rPr>
      <t>がある</t>
    </r>
    <phoneticPr fontId="72"/>
  </si>
  <si>
    <t>確定申告書</t>
    <phoneticPr fontId="5"/>
  </si>
  <si>
    <t>年金収入がある</t>
    <phoneticPr fontId="72"/>
  </si>
  <si>
    <t>課税証明書</t>
    <phoneticPr fontId="5"/>
  </si>
  <si>
    <t>転職等のため、未来の収入を申告する</t>
    <phoneticPr fontId="72"/>
  </si>
  <si>
    <t>給与明細や雇用条件通知書</t>
    <phoneticPr fontId="5"/>
  </si>
  <si>
    <t>その他(</t>
    <phoneticPr fontId="72"/>
  </si>
  <si>
    <t>)</t>
    <phoneticPr fontId="5"/>
  </si>
  <si>
    <t>上記のとおり、認定を受けようとする者は、主として私の収入により生計を維持していることを申し立てます。</t>
    <phoneticPr fontId="5"/>
  </si>
  <si>
    <t>様式コード</t>
    <rPh sb="0" eb="2">
      <t>ヨウシキ</t>
    </rPh>
    <phoneticPr fontId="99"/>
  </si>
  <si>
    <t>国民年金</t>
    <rPh sb="0" eb="2">
      <t>コクミン</t>
    </rPh>
    <rPh sb="2" eb="4">
      <t>ネンキン</t>
    </rPh>
    <phoneticPr fontId="99"/>
  </si>
  <si>
    <t>第３号被保険者関係届</t>
    <rPh sb="0" eb="1">
      <t>ダイ</t>
    </rPh>
    <rPh sb="2" eb="3">
      <t>ゴウ</t>
    </rPh>
    <rPh sb="3" eb="7">
      <t>ヒホケンシャ</t>
    </rPh>
    <rPh sb="7" eb="9">
      <t>カンケイ</t>
    </rPh>
    <rPh sb="9" eb="10">
      <t>トドケ</t>
    </rPh>
    <phoneticPr fontId="99"/>
  </si>
  <si>
    <t>令和　　　年　　　月　　　日　提出</t>
    <rPh sb="0" eb="2">
      <t>レイワ</t>
    </rPh>
    <rPh sb="5" eb="6">
      <t>ネン</t>
    </rPh>
    <rPh sb="9" eb="10">
      <t>ガツ</t>
    </rPh>
    <rPh sb="13" eb="14">
      <t>ニチ</t>
    </rPh>
    <rPh sb="15" eb="17">
      <t>テイシュツ</t>
    </rPh>
    <phoneticPr fontId="99"/>
  </si>
  <si>
    <t>提出者情報</t>
    <rPh sb="0" eb="3">
      <t>テイシュツシャ</t>
    </rPh>
    <rPh sb="3" eb="5">
      <t>ジョウホウ</t>
    </rPh>
    <phoneticPr fontId="99"/>
  </si>
  <si>
    <t>届出記入の個人番号（基礎年金番号）に誤りがないことを確認しました。</t>
    <rPh sb="0" eb="2">
      <t>トドケデ</t>
    </rPh>
    <rPh sb="2" eb="4">
      <t>キニュウ</t>
    </rPh>
    <rPh sb="5" eb="7">
      <t>コジン</t>
    </rPh>
    <rPh sb="7" eb="9">
      <t>バンゴウ</t>
    </rPh>
    <rPh sb="10" eb="12">
      <t>キソ</t>
    </rPh>
    <rPh sb="12" eb="14">
      <t>ネンキン</t>
    </rPh>
    <rPh sb="14" eb="16">
      <t>バンゴウ</t>
    </rPh>
    <rPh sb="18" eb="19">
      <t>アヤマ</t>
    </rPh>
    <rPh sb="26" eb="28">
      <t>カクニン</t>
    </rPh>
    <phoneticPr fontId="99"/>
  </si>
  <si>
    <t>日本年金機構</t>
    <rPh sb="0" eb="2">
      <t>ニホン</t>
    </rPh>
    <rPh sb="2" eb="4">
      <t>ネンキン</t>
    </rPh>
    <rPh sb="4" eb="6">
      <t>キコウ</t>
    </rPh>
    <phoneticPr fontId="99"/>
  </si>
  <si>
    <t>事業所
所在地</t>
    <rPh sb="0" eb="3">
      <t>ジギョウショ</t>
    </rPh>
    <rPh sb="4" eb="7">
      <t>ショザイチ</t>
    </rPh>
    <phoneticPr fontId="99"/>
  </si>
  <si>
    <t>〒</t>
    <phoneticPr fontId="99"/>
  </si>
  <si>
    <t>－</t>
    <phoneticPr fontId="99"/>
  </si>
  <si>
    <t>大分市大字旦野原700番地</t>
    <rPh sb="0" eb="3">
      <t>オオイタシ</t>
    </rPh>
    <rPh sb="3" eb="5">
      <t>オオアザ</t>
    </rPh>
    <rPh sb="5" eb="8">
      <t>ダンノハル</t>
    </rPh>
    <rPh sb="11" eb="13">
      <t>バンチ</t>
    </rPh>
    <phoneticPr fontId="99"/>
  </si>
  <si>
    <t>事業所
名 　称</t>
    <rPh sb="0" eb="3">
      <t>ジギョウショ</t>
    </rPh>
    <rPh sb="4" eb="5">
      <t>メイ</t>
    </rPh>
    <rPh sb="7" eb="8">
      <t>ショウ</t>
    </rPh>
    <phoneticPr fontId="99"/>
  </si>
  <si>
    <t>事業主
氏　 名</t>
    <rPh sb="0" eb="3">
      <t>ジギョウヌシ</t>
    </rPh>
    <rPh sb="4" eb="5">
      <t>シ</t>
    </rPh>
    <rPh sb="7" eb="8">
      <t>メイ</t>
    </rPh>
    <phoneticPr fontId="99"/>
  </si>
  <si>
    <t>社会保険労務士記載欄</t>
    <rPh sb="0" eb="2">
      <t>シャカイ</t>
    </rPh>
    <rPh sb="2" eb="4">
      <t>ホケン</t>
    </rPh>
    <rPh sb="4" eb="7">
      <t>ロウムシ</t>
    </rPh>
    <rPh sb="7" eb="9">
      <t>キサイ</t>
    </rPh>
    <rPh sb="9" eb="10">
      <t>ラン</t>
    </rPh>
    <phoneticPr fontId="99"/>
  </si>
  <si>
    <t>電話番号</t>
    <rPh sb="0" eb="2">
      <t>デンワ</t>
    </rPh>
    <rPh sb="2" eb="4">
      <t>バンゴウ</t>
    </rPh>
    <phoneticPr fontId="99"/>
  </si>
  <si>
    <t>097-554-7419</t>
    <phoneticPr fontId="99"/>
  </si>
  <si>
    <r>
      <t>　</t>
    </r>
    <r>
      <rPr>
        <sz val="8"/>
        <rFont val="ＭＳ Ｐゴシック"/>
        <family val="3"/>
        <charset val="128"/>
      </rPr>
      <t>氏　名　等</t>
    </r>
    <rPh sb="1" eb="2">
      <t>シ</t>
    </rPh>
    <rPh sb="3" eb="4">
      <t>ナ</t>
    </rPh>
    <rPh sb="5" eb="6">
      <t>トウ</t>
    </rPh>
    <phoneticPr fontId="99"/>
  </si>
  <si>
    <t>事業主等
受付年月日</t>
    <rPh sb="0" eb="3">
      <t>ジギョウヌシ</t>
    </rPh>
    <rPh sb="3" eb="4">
      <t>トウ</t>
    </rPh>
    <rPh sb="5" eb="7">
      <t>ウケツケ</t>
    </rPh>
    <rPh sb="7" eb="10">
      <t>ネンガッピ</t>
    </rPh>
    <phoneticPr fontId="99"/>
  </si>
  <si>
    <t>令和　　　　　　年　　　　　　月　　　　　　日</t>
    <rPh sb="0" eb="2">
      <t>レイワ</t>
    </rPh>
    <rPh sb="8" eb="9">
      <t>ネン</t>
    </rPh>
    <rPh sb="15" eb="16">
      <t>ガツ</t>
    </rPh>
    <rPh sb="22" eb="23">
      <t>ニチ</t>
    </rPh>
    <phoneticPr fontId="99"/>
  </si>
  <si>
    <t>①</t>
    <phoneticPr fontId="99"/>
  </si>
  <si>
    <t>②</t>
    <phoneticPr fontId="99"/>
  </si>
  <si>
    <t xml:space="preserve"> 生年月日</t>
    <rPh sb="1" eb="3">
      <t>セイネン</t>
    </rPh>
    <rPh sb="3" eb="5">
      <t>ガッピ</t>
    </rPh>
    <phoneticPr fontId="99"/>
  </si>
  <si>
    <t>年</t>
    <rPh sb="0" eb="1">
      <t>ネン</t>
    </rPh>
    <phoneticPr fontId="99"/>
  </si>
  <si>
    <t>月</t>
    <rPh sb="0" eb="1">
      <t>ツキ</t>
    </rPh>
    <phoneticPr fontId="99"/>
  </si>
  <si>
    <t>日</t>
    <rPh sb="0" eb="1">
      <t>ヒ</t>
    </rPh>
    <phoneticPr fontId="99"/>
  </si>
  <si>
    <t>③</t>
    <phoneticPr fontId="99"/>
  </si>
  <si>
    <t>氏名</t>
    <rPh sb="0" eb="2">
      <t>シメイ</t>
    </rPh>
    <phoneticPr fontId="99"/>
  </si>
  <si>
    <t>性別</t>
    <rPh sb="0" eb="2">
      <t>セイベツ</t>
    </rPh>
    <phoneticPr fontId="99"/>
  </si>
  <si>
    <t>④</t>
    <phoneticPr fontId="99"/>
  </si>
  <si>
    <r>
      <t xml:space="preserve">基礎年金番号
</t>
    </r>
    <r>
      <rPr>
        <strike/>
        <sz val="9"/>
        <rFont val="ＭＳ Ｐゴシック"/>
        <family val="3"/>
        <charset val="128"/>
      </rPr>
      <t>[個人番号]</t>
    </r>
    <rPh sb="0" eb="2">
      <t>キソ</t>
    </rPh>
    <rPh sb="2" eb="4">
      <t>ネンキン</t>
    </rPh>
    <rPh sb="4" eb="6">
      <t>バンゴウ</t>
    </rPh>
    <rPh sb="8" eb="10">
      <t>コジン</t>
    </rPh>
    <rPh sb="10" eb="12">
      <t>バンゴウ</t>
    </rPh>
    <phoneticPr fontId="99"/>
  </si>
  <si>
    <t>⑤</t>
    <phoneticPr fontId="99"/>
  </si>
  <si>
    <t>住所</t>
    <rPh sb="0" eb="2">
      <t>ジュウショ</t>
    </rPh>
    <phoneticPr fontId="99"/>
  </si>
  <si>
    <t>　　届出内容に応じて、該当・非該当（変更）のいずれかを選択し、記入してください。</t>
    <rPh sb="2" eb="4">
      <t>トドケデ</t>
    </rPh>
    <rPh sb="4" eb="6">
      <t>ナイヨウ</t>
    </rPh>
    <rPh sb="7" eb="8">
      <t>オウ</t>
    </rPh>
    <rPh sb="11" eb="13">
      <t>ガイトウ</t>
    </rPh>
    <rPh sb="14" eb="17">
      <t>ヒガイトウ</t>
    </rPh>
    <rPh sb="18" eb="20">
      <t>ヘンコウ</t>
    </rPh>
    <rPh sb="27" eb="29">
      <t>センタク</t>
    </rPh>
    <rPh sb="31" eb="33">
      <t>キニュウ</t>
    </rPh>
    <phoneticPr fontId="99"/>
  </si>
  <si>
    <t>この届書記載のとおり届出します。</t>
    <rPh sb="2" eb="3">
      <t>トドケ</t>
    </rPh>
    <rPh sb="3" eb="4">
      <t>ショ</t>
    </rPh>
    <rPh sb="4" eb="6">
      <t>キサイ</t>
    </rPh>
    <rPh sb="10" eb="12">
      <t>トドケデ</t>
    </rPh>
    <phoneticPr fontId="99"/>
  </si>
  <si>
    <t xml:space="preserve">氏名
</t>
    <rPh sb="0" eb="2">
      <t>シメイ</t>
    </rPh>
    <phoneticPr fontId="99"/>
  </si>
  <si>
    <t>令和</t>
    <rPh sb="0" eb="2">
      <t>レイワ</t>
    </rPh>
    <phoneticPr fontId="99"/>
  </si>
  <si>
    <t>年</t>
    <phoneticPr fontId="5"/>
  </si>
  <si>
    <t>月</t>
    <phoneticPr fontId="5"/>
  </si>
  <si>
    <t xml:space="preserve">生年月日
</t>
    <rPh sb="0" eb="2">
      <t>セイネン</t>
    </rPh>
    <rPh sb="2" eb="4">
      <t>ガッピ</t>
    </rPh>
    <phoneticPr fontId="99"/>
  </si>
  <si>
    <t>日本年金機構理事長あて</t>
    <rPh sb="0" eb="2">
      <t>ニホン</t>
    </rPh>
    <rPh sb="2" eb="4">
      <t>ネンキン</t>
    </rPh>
    <rPh sb="4" eb="6">
      <t>キコウ</t>
    </rPh>
    <rPh sb="6" eb="9">
      <t>リジチョウ</t>
    </rPh>
    <phoneticPr fontId="99"/>
  </si>
  <si>
    <t>（ﾌﾘｶﾞﾅ）</t>
    <phoneticPr fontId="99"/>
  </si>
  <si>
    <t>（氏 名）</t>
    <rPh sb="1" eb="2">
      <t>シ</t>
    </rPh>
    <rPh sb="3" eb="4">
      <t>ナ</t>
    </rPh>
    <phoneticPr fontId="99"/>
  </si>
  <si>
    <t>⑥</t>
    <phoneticPr fontId="99"/>
  </si>
  <si>
    <t>※届書の提出は配偶者（第２号被保険者）に委任します</t>
    <rPh sb="1" eb="3">
      <t>トドケショ</t>
    </rPh>
    <rPh sb="4" eb="6">
      <t>テイシュツ</t>
    </rPh>
    <rPh sb="7" eb="10">
      <t>ハイグウシャ</t>
    </rPh>
    <rPh sb="11" eb="12">
      <t>ダイ</t>
    </rPh>
    <rPh sb="13" eb="14">
      <t>ゴウ</t>
    </rPh>
    <rPh sb="14" eb="18">
      <t>ヒホケンシャ</t>
    </rPh>
    <rPh sb="20" eb="22">
      <t>イニン</t>
    </rPh>
    <phoneticPr fontId="99"/>
  </si>
  <si>
    <t>外国籍</t>
    <rPh sb="0" eb="3">
      <t>ガイコクセキ</t>
    </rPh>
    <phoneticPr fontId="99"/>
  </si>
  <si>
    <t>外国人
通称名</t>
    <rPh sb="0" eb="2">
      <t>ガイコク</t>
    </rPh>
    <rPh sb="2" eb="3">
      <t>ジン</t>
    </rPh>
    <rPh sb="4" eb="6">
      <t>ツウショウ</t>
    </rPh>
    <rPh sb="6" eb="7">
      <t>メイ</t>
    </rPh>
    <phoneticPr fontId="99"/>
  </si>
  <si>
    <t>⑦</t>
    <phoneticPr fontId="99"/>
  </si>
  <si>
    <t>-</t>
    <phoneticPr fontId="99"/>
  </si>
  <si>
    <t>⑧</t>
    <phoneticPr fontId="99"/>
  </si>
  <si>
    <t xml:space="preserve">住所
</t>
    <rPh sb="0" eb="2">
      <t>ジュウショ</t>
    </rPh>
    <phoneticPr fontId="99"/>
  </si>
  <si>
    <t xml:space="preserve">電話
番号
</t>
    <rPh sb="0" eb="2">
      <t>デンワ</t>
    </rPh>
    <rPh sb="3" eb="5">
      <t>バンゴウ</t>
    </rPh>
    <phoneticPr fontId="99"/>
  </si>
  <si>
    <t>※同居の場合も住民票の住所を記入してください。</t>
    <phoneticPr fontId="99"/>
  </si>
  <si>
    <t>※海外居住者は国内協力者住所を記入してください。なお、協力者が親族の場合は協力者氏名及び続柄を⑭備考に記入してください。</t>
    <rPh sb="1" eb="3">
      <t>カイガイ</t>
    </rPh>
    <rPh sb="3" eb="6">
      <t>キョジュウシャ</t>
    </rPh>
    <rPh sb="7" eb="9">
      <t>コクナイ</t>
    </rPh>
    <rPh sb="9" eb="12">
      <t>キョウリョクシャ</t>
    </rPh>
    <rPh sb="12" eb="14">
      <t>ジュウショ</t>
    </rPh>
    <rPh sb="15" eb="17">
      <t>キニュウ</t>
    </rPh>
    <rPh sb="27" eb="30">
      <t>キョウリョクシャ</t>
    </rPh>
    <rPh sb="31" eb="33">
      <t>シンゾク</t>
    </rPh>
    <rPh sb="34" eb="36">
      <t>バアイ</t>
    </rPh>
    <rPh sb="37" eb="40">
      <t>キョウリョクシャ</t>
    </rPh>
    <rPh sb="40" eb="42">
      <t>シメイ</t>
    </rPh>
    <rPh sb="42" eb="43">
      <t>オヨ</t>
    </rPh>
    <rPh sb="44" eb="46">
      <t>ゾクガラ</t>
    </rPh>
    <rPh sb="48" eb="50">
      <t>ビコウ</t>
    </rPh>
    <rPh sb="51" eb="53">
      <t>キニュウ</t>
    </rPh>
    <phoneticPr fontId="99"/>
  </si>
  <si>
    <t>⑨</t>
    <phoneticPr fontId="99"/>
  </si>
  <si>
    <t>⑩</t>
    <phoneticPr fontId="99"/>
  </si>
  <si>
    <t>⑭</t>
    <phoneticPr fontId="99"/>
  </si>
  <si>
    <t xml:space="preserve">第3号被保険者
になった日
</t>
    <rPh sb="0" eb="1">
      <t>ダイ</t>
    </rPh>
    <rPh sb="2" eb="3">
      <t>ゴウ</t>
    </rPh>
    <rPh sb="3" eb="4">
      <t>ヒ</t>
    </rPh>
    <rPh sb="4" eb="6">
      <t>ホケン</t>
    </rPh>
    <rPh sb="6" eb="7">
      <t>シャ</t>
    </rPh>
    <rPh sb="12" eb="13">
      <t>ヒ</t>
    </rPh>
    <phoneticPr fontId="99"/>
  </si>
  <si>
    <t xml:space="preserve">理由
</t>
    <rPh sb="0" eb="2">
      <t>リユウ</t>
    </rPh>
    <phoneticPr fontId="99"/>
  </si>
  <si>
    <t>⑪</t>
    <phoneticPr fontId="99"/>
  </si>
  <si>
    <t>備　考</t>
    <rPh sb="0" eb="1">
      <t>ソナエ</t>
    </rPh>
    <rPh sb="2" eb="3">
      <t>コウ</t>
    </rPh>
    <phoneticPr fontId="99"/>
  </si>
  <si>
    <t>配偶者の
加入制度</t>
    <rPh sb="0" eb="3">
      <t>ハイグウシャ</t>
    </rPh>
    <rPh sb="5" eb="7">
      <t>カニュウ</t>
    </rPh>
    <rPh sb="7" eb="9">
      <t>セイド</t>
    </rPh>
    <phoneticPr fontId="99"/>
  </si>
  <si>
    <t>⑫</t>
    <phoneticPr fontId="99"/>
  </si>
  <si>
    <t>⑬</t>
    <phoneticPr fontId="99"/>
  </si>
  <si>
    <t xml:space="preserve">第3号被保険者でなくなった日
</t>
    <rPh sb="0" eb="1">
      <t>ダイ</t>
    </rPh>
    <rPh sb="2" eb="3">
      <t>ゴウ</t>
    </rPh>
    <rPh sb="3" eb="4">
      <t>ヒ</t>
    </rPh>
    <rPh sb="4" eb="6">
      <t>ホケン</t>
    </rPh>
    <rPh sb="6" eb="7">
      <t>シャ</t>
    </rPh>
    <rPh sb="13" eb="14">
      <t>ヒ</t>
    </rPh>
    <phoneticPr fontId="99"/>
  </si>
  <si>
    <t>⑮</t>
    <phoneticPr fontId="108"/>
  </si>
  <si>
    <t>9. 令和</t>
    <rPh sb="3" eb="5">
      <t>レイワ</t>
    </rPh>
    <phoneticPr fontId="99"/>
  </si>
  <si>
    <t>⑯</t>
    <phoneticPr fontId="99"/>
  </si>
  <si>
    <t>　1.留学　　　　 　　4. 海外婚姻
　2.同行家族　　　 5. その他（　　　　　　　　　）
　3.特定活動</t>
    <rPh sb="3" eb="5">
      <t>リュウガク</t>
    </rPh>
    <rPh sb="23" eb="25">
      <t>ドウコウ</t>
    </rPh>
    <rPh sb="25" eb="27">
      <t>カゾク</t>
    </rPh>
    <rPh sb="52" eb="54">
      <t>トクテイ</t>
    </rPh>
    <rPh sb="54" eb="56">
      <t>カツドウ</t>
    </rPh>
    <phoneticPr fontId="99"/>
  </si>
  <si>
    <t>海外特例要件に該当した日</t>
    <rPh sb="0" eb="2">
      <t>カイガイ</t>
    </rPh>
    <rPh sb="2" eb="4">
      <t>トクレイ</t>
    </rPh>
    <rPh sb="4" eb="6">
      <t>ヨウケン</t>
    </rPh>
    <rPh sb="7" eb="9">
      <t>ガイトウ</t>
    </rPh>
    <rPh sb="11" eb="12">
      <t>ヒ</t>
    </rPh>
    <phoneticPr fontId="108"/>
  </si>
  <si>
    <t>⑰</t>
    <phoneticPr fontId="108"/>
  </si>
  <si>
    <t>⑱</t>
    <phoneticPr fontId="99"/>
  </si>
  <si>
    <t>　1.国内転入（令和　　　年　　　月　　　日）
　2.その他（　　　　　  　　　  　　　　　）</t>
    <rPh sb="3" eb="5">
      <t>コクナイ</t>
    </rPh>
    <rPh sb="5" eb="7">
      <t>テンニュウ</t>
    </rPh>
    <rPh sb="8" eb="10">
      <t>レイワ</t>
    </rPh>
    <rPh sb="13" eb="14">
      <t>ネン</t>
    </rPh>
    <rPh sb="17" eb="18">
      <t>ツキ</t>
    </rPh>
    <rPh sb="21" eb="22">
      <t>ヒ</t>
    </rPh>
    <rPh sb="29" eb="30">
      <t>タ</t>
    </rPh>
    <phoneticPr fontId="99"/>
  </si>
  <si>
    <t>海外特例要件に非該当となった日</t>
    <rPh sb="0" eb="2">
      <t>カイガイ</t>
    </rPh>
    <rPh sb="2" eb="4">
      <t>トクレイ</t>
    </rPh>
    <rPh sb="4" eb="6">
      <t>ヨウケン</t>
    </rPh>
    <rPh sb="7" eb="8">
      <t>ヒ</t>
    </rPh>
    <rPh sb="8" eb="10">
      <t>ガイトウ</t>
    </rPh>
    <rPh sb="14" eb="15">
      <t>ヒ</t>
    </rPh>
    <phoneticPr fontId="108"/>
  </si>
  <si>
    <t>　健康保険証の発行元に確認を受けてください。　※届書記載の配偶者が協会けんぽ加入者の場合は、確認不要です。</t>
    <rPh sb="1" eb="3">
      <t>ケンコウ</t>
    </rPh>
    <rPh sb="3" eb="6">
      <t>ホケンショウ</t>
    </rPh>
    <rPh sb="7" eb="10">
      <t>ハッコウモト</t>
    </rPh>
    <rPh sb="11" eb="13">
      <t>カクニン</t>
    </rPh>
    <rPh sb="14" eb="15">
      <t>ウ</t>
    </rPh>
    <rPh sb="24" eb="26">
      <t>トドケショ</t>
    </rPh>
    <rPh sb="26" eb="28">
      <t>キサイ</t>
    </rPh>
    <rPh sb="29" eb="32">
      <t>ハイグウシャ</t>
    </rPh>
    <rPh sb="33" eb="35">
      <t>キョウカイ</t>
    </rPh>
    <rPh sb="38" eb="41">
      <t>カニュウシャ</t>
    </rPh>
    <rPh sb="42" eb="44">
      <t>バアイ</t>
    </rPh>
    <rPh sb="46" eb="48">
      <t>カクニン</t>
    </rPh>
    <rPh sb="48" eb="50">
      <t>フヨウ</t>
    </rPh>
    <phoneticPr fontId="99"/>
  </si>
  <si>
    <t>医療保険者記入欄</t>
    <rPh sb="0" eb="2">
      <t>イリョウ</t>
    </rPh>
    <rPh sb="2" eb="4">
      <t>ホケン</t>
    </rPh>
    <rPh sb="4" eb="5">
      <t>シャ</t>
    </rPh>
    <rPh sb="5" eb="7">
      <t>キニュウ</t>
    </rPh>
    <rPh sb="7" eb="8">
      <t>ラン</t>
    </rPh>
    <phoneticPr fontId="99"/>
  </si>
  <si>
    <t>組合（保険者）番号</t>
    <rPh sb="0" eb="2">
      <t>クミアイ</t>
    </rPh>
    <rPh sb="3" eb="6">
      <t>ホケンシャ</t>
    </rPh>
    <rPh sb="7" eb="9">
      <t>バンゴウ</t>
    </rPh>
    <phoneticPr fontId="99"/>
  </si>
  <si>
    <t>上記のとおり第３号被保険者関係届の届出がありましたので提出します。</t>
    <rPh sb="0" eb="2">
      <t>ジョウキ</t>
    </rPh>
    <rPh sb="6" eb="7">
      <t>ダイ</t>
    </rPh>
    <rPh sb="8" eb="9">
      <t>ゴウ</t>
    </rPh>
    <rPh sb="9" eb="13">
      <t>ヒホケンシャ</t>
    </rPh>
    <rPh sb="13" eb="15">
      <t>カンケイ</t>
    </rPh>
    <rPh sb="15" eb="16">
      <t>トドケ</t>
    </rPh>
    <rPh sb="17" eb="19">
      <t>トドケデ</t>
    </rPh>
    <rPh sb="27" eb="29">
      <t>テイシュツ</t>
    </rPh>
    <phoneticPr fontId="99"/>
  </si>
  <si>
    <t>届出記載の第３号被保険者は、健康保険組合又は共済組合に加入している者の被扶養者であることを確認する。</t>
    <rPh sb="0" eb="2">
      <t>トドケデ</t>
    </rPh>
    <rPh sb="2" eb="4">
      <t>キサイ</t>
    </rPh>
    <rPh sb="5" eb="6">
      <t>ダイ</t>
    </rPh>
    <rPh sb="7" eb="8">
      <t>ゴウ</t>
    </rPh>
    <rPh sb="8" eb="12">
      <t>ヒホケンシャ</t>
    </rPh>
    <rPh sb="14" eb="16">
      <t>ケンコウ</t>
    </rPh>
    <rPh sb="16" eb="18">
      <t>ホケン</t>
    </rPh>
    <rPh sb="18" eb="20">
      <t>クミアイ</t>
    </rPh>
    <rPh sb="20" eb="21">
      <t>マタ</t>
    </rPh>
    <rPh sb="22" eb="24">
      <t>キョウサイ</t>
    </rPh>
    <rPh sb="24" eb="26">
      <t>クミアイ</t>
    </rPh>
    <rPh sb="27" eb="29">
      <t>カニュウ</t>
    </rPh>
    <rPh sb="33" eb="34">
      <t>シャ</t>
    </rPh>
    <rPh sb="35" eb="39">
      <t>ヒフヨウシャ</t>
    </rPh>
    <rPh sb="45" eb="47">
      <t>カクニン</t>
    </rPh>
    <phoneticPr fontId="99"/>
  </si>
  <si>
    <t>認定年月日</t>
    <rPh sb="0" eb="2">
      <t>ニンテイ</t>
    </rPh>
    <rPh sb="2" eb="5">
      <t>ネンガッピ</t>
    </rPh>
    <phoneticPr fontId="99"/>
  </si>
  <si>
    <t>月</t>
    <rPh sb="0" eb="1">
      <t>ガツ</t>
    </rPh>
    <phoneticPr fontId="99"/>
  </si>
  <si>
    <t>日</t>
    <rPh sb="0" eb="1">
      <t>ニチ</t>
    </rPh>
    <phoneticPr fontId="99"/>
  </si>
  <si>
    <t>（「⑨第３号被保険者になった日」と同じ場合は、記載の必要はありません）</t>
    <rPh sb="3" eb="4">
      <t>ダイ</t>
    </rPh>
    <rPh sb="5" eb="6">
      <t>ゴウ</t>
    </rPh>
    <rPh sb="6" eb="10">
      <t>ヒホケンシャ</t>
    </rPh>
    <rPh sb="14" eb="15">
      <t>ヒ</t>
    </rPh>
    <rPh sb="17" eb="18">
      <t>オナ</t>
    </rPh>
    <rPh sb="19" eb="21">
      <t>バアイ</t>
    </rPh>
    <rPh sb="23" eb="25">
      <t>キサイ</t>
    </rPh>
    <rPh sb="26" eb="28">
      <t>ヒツヨウ</t>
    </rPh>
    <phoneticPr fontId="99"/>
  </si>
  <si>
    <t>所在地</t>
    <rPh sb="0" eb="1">
      <t>ショ</t>
    </rPh>
    <rPh sb="1" eb="2">
      <t>ザイ</t>
    </rPh>
    <rPh sb="2" eb="3">
      <t>チ</t>
    </rPh>
    <phoneticPr fontId="99"/>
  </si>
  <si>
    <t>名　 称</t>
    <rPh sb="0" eb="1">
      <t>メイ</t>
    </rPh>
    <rPh sb="3" eb="4">
      <t>ショウ</t>
    </rPh>
    <phoneticPr fontId="99"/>
  </si>
  <si>
    <t>文部科学省共済組合大分大学支部長</t>
    <rPh sb="0" eb="2">
      <t>モンブ</t>
    </rPh>
    <rPh sb="2" eb="5">
      <t>カガクショウ</t>
    </rPh>
    <rPh sb="5" eb="7">
      <t>キョウサイ</t>
    </rPh>
    <rPh sb="7" eb="9">
      <t>クミアイ</t>
    </rPh>
    <rPh sb="9" eb="11">
      <t>オオイタ</t>
    </rPh>
    <rPh sb="11" eb="13">
      <t>ダイガク</t>
    </rPh>
    <rPh sb="13" eb="15">
      <t>シブ</t>
    </rPh>
    <rPh sb="15" eb="16">
      <t>チョウ</t>
    </rPh>
    <phoneticPr fontId="99"/>
  </si>
  <si>
    <t>代表者
等氏名</t>
    <rPh sb="0" eb="3">
      <t>ダイヒョウシャ</t>
    </rPh>
    <rPh sb="4" eb="5">
      <t>トウ</t>
    </rPh>
    <rPh sb="5" eb="7">
      <t>シメイ</t>
    </rPh>
    <phoneticPr fontId="99"/>
  </si>
  <si>
    <t>電　話</t>
    <rPh sb="0" eb="1">
      <t>デン</t>
    </rPh>
    <rPh sb="2" eb="3">
      <t>ハナシ</t>
    </rPh>
    <phoneticPr fontId="99"/>
  </si>
  <si>
    <t>　　雇用保険にかかる申立書</t>
    <rPh sb="2" eb="6">
      <t>コヨウホケン</t>
    </rPh>
    <phoneticPr fontId="72"/>
  </si>
  <si>
    <t>【被扶養者が雇用保険を受給する場合】</t>
    <rPh sb="1" eb="5">
      <t>ヒフヨウシャ</t>
    </rPh>
    <rPh sb="6" eb="10">
      <t>コヨウホケン</t>
    </rPh>
    <rPh sb="11" eb="13">
      <t>ジュキュウ</t>
    </rPh>
    <rPh sb="15" eb="17">
      <t>バアイ</t>
    </rPh>
    <phoneticPr fontId="5"/>
  </si>
  <si>
    <r>
      <t>被扶養者が雇用保険（失業等給付）を受給するときは、その待機期間・給付制限期間については被扶養者として認定できますが、受給を開始し、基本手当の額が日額3,611 円（130 万円÷12 月÷30 日）を超える場合は、その受給期間中は被扶養者として認定できません。
なお、職業訓練による技能習得手当（受講手当・通所手当）、再就職手当も収入扱いとなります。
雇用保険（</t>
    </r>
    <r>
      <rPr>
        <u val="double"/>
        <sz val="10"/>
        <color theme="1"/>
        <rFont val="ＭＳ Ｐ明朝"/>
        <family val="1"/>
        <charset val="128"/>
      </rPr>
      <t>基本手当日額3,612円以上</t>
    </r>
    <r>
      <rPr>
        <sz val="10"/>
        <color theme="1"/>
        <rFont val="ＭＳ Ｐ明朝"/>
        <family val="1"/>
        <charset val="128"/>
      </rPr>
      <t>）を受給していたことが判明した場合は、受給開始日まで遡って認定取消となります。その場合、給付金の戻入や、遡って国民健康保険への加入手続等が必要となる場合がありますので、雇用保険の受給を開始したときは、速やかにお申し出ください。</t>
    </r>
    <rPh sb="0" eb="4">
      <t>ヒフヨウシャ</t>
    </rPh>
    <rPh sb="12" eb="13">
      <t>トウ</t>
    </rPh>
    <rPh sb="167" eb="168">
      <t>アツカ</t>
    </rPh>
    <phoneticPr fontId="5"/>
  </si>
  <si>
    <t>退職日</t>
    <rPh sb="0" eb="3">
      <t>タイショクヒ</t>
    </rPh>
    <phoneticPr fontId="72"/>
  </si>
  <si>
    <t>被扶養者の受給状況</t>
    <rPh sb="0" eb="4">
      <t>ヒフヨウシャ</t>
    </rPh>
    <rPh sb="5" eb="7">
      <t>ジュキュウ</t>
    </rPh>
    <rPh sb="7" eb="9">
      <t>ジョウキョウ</t>
    </rPh>
    <phoneticPr fontId="72"/>
  </si>
  <si>
    <t>添付が必要な書類（写しで可）</t>
    <phoneticPr fontId="5"/>
  </si>
  <si>
    <t>雇用保険の被保険者となっていないため、受給資格がありません。</t>
    <phoneticPr fontId="72"/>
  </si>
  <si>
    <t>退職日が分かる書類</t>
    <rPh sb="0" eb="3">
      <t>タイショクヒ</t>
    </rPh>
    <rPh sb="4" eb="5">
      <t>ワ</t>
    </rPh>
    <rPh sb="7" eb="9">
      <t>ショルイ</t>
    </rPh>
    <phoneticPr fontId="5"/>
  </si>
  <si>
    <t>受給手続きを行っていないため、今後も受給しません。</t>
    <phoneticPr fontId="72"/>
  </si>
  <si>
    <t>退職日が分かる書類</t>
    <phoneticPr fontId="5"/>
  </si>
  <si>
    <t>現在受給手続き中のため、待機期間満了後、受給開始したことを速やかに申し出ます。</t>
    <phoneticPr fontId="72"/>
  </si>
  <si>
    <t>受給手続きを行っていませんが、今後手続きする予定です。その際には速やかに申し出ます。</t>
    <phoneticPr fontId="72"/>
  </si>
  <si>
    <t>雇用保険の受給を終了しました。</t>
    <rPh sb="0" eb="4">
      <t>コヨウホケン</t>
    </rPh>
    <rPh sb="5" eb="7">
      <t>ジュキュウ</t>
    </rPh>
    <rPh sb="8" eb="10">
      <t>シュウリョウ</t>
    </rPh>
    <phoneticPr fontId="72"/>
  </si>
  <si>
    <t>上記のとおり、認定を受けようとする者の雇用保険法に基づく失業等給付について申し立てます。</t>
    <rPh sb="19" eb="21">
      <t>コヨウ</t>
    </rPh>
    <rPh sb="21" eb="24">
      <t>ホケンホウ</t>
    </rPh>
    <rPh sb="25" eb="26">
      <t>モト</t>
    </rPh>
    <rPh sb="28" eb="30">
      <t>シツギョウ</t>
    </rPh>
    <rPh sb="30" eb="31">
      <t>トウ</t>
    </rPh>
    <rPh sb="31" eb="33">
      <t>キュウフ</t>
    </rPh>
    <rPh sb="37" eb="38">
      <t>モウ</t>
    </rPh>
    <rPh sb="39" eb="40">
      <t>タ</t>
    </rPh>
    <phoneticPr fontId="5"/>
  </si>
  <si>
    <t>　</t>
    <phoneticPr fontId="72"/>
  </si>
  <si>
    <t>給与・報酬等 支払実績証明書 兼 支払見込証明書</t>
    <rPh sb="0" eb="2">
      <t>キュウヨ</t>
    </rPh>
    <rPh sb="3" eb="5">
      <t>ホウシュウ</t>
    </rPh>
    <rPh sb="5" eb="6">
      <t>トウ</t>
    </rPh>
    <rPh sb="7" eb="9">
      <t>シハライ</t>
    </rPh>
    <rPh sb="9" eb="11">
      <t>ジッセキ</t>
    </rPh>
    <rPh sb="11" eb="14">
      <t>ショウメイショ</t>
    </rPh>
    <rPh sb="15" eb="16">
      <t>ケン</t>
    </rPh>
    <rPh sb="17" eb="19">
      <t>シハラ</t>
    </rPh>
    <rPh sb="19" eb="21">
      <t>ミコ</t>
    </rPh>
    <rPh sb="21" eb="24">
      <t>ショウメイショ</t>
    </rPh>
    <phoneticPr fontId="5"/>
  </si>
  <si>
    <t>参考様式</t>
    <rPh sb="0" eb="2">
      <t>サンコウ</t>
    </rPh>
    <rPh sb="2" eb="4">
      <t>ヨウシキ</t>
    </rPh>
    <phoneticPr fontId="5"/>
  </si>
  <si>
    <t>勤務先等のご担当者様へ：
共済組合における被扶養者の要件を確認するために必要ですので、証明書発行手続きをお願いいたします。
なお、同等の内容が記載された様式であれば、別の様式でも差し支えありません。
　　　　　　　　　　　　　　　　　　　　　　　　文部科学省共済組合大分大学支部（TEL 097-554-7419）</t>
    <rPh sb="0" eb="3">
      <t>キンムサキ</t>
    </rPh>
    <rPh sb="3" eb="4">
      <t>トウ</t>
    </rPh>
    <rPh sb="6" eb="9">
      <t>タントウシャ</t>
    </rPh>
    <rPh sb="9" eb="10">
      <t>サマ</t>
    </rPh>
    <rPh sb="45" eb="46">
      <t>ショ</t>
    </rPh>
    <rPh sb="46" eb="48">
      <t>ハッコウ</t>
    </rPh>
    <rPh sb="48" eb="50">
      <t>テツヅ</t>
    </rPh>
    <phoneticPr fontId="5"/>
  </si>
  <si>
    <t>雇用開始(変更)年月日</t>
    <rPh sb="0" eb="2">
      <t>コヨウ</t>
    </rPh>
    <rPh sb="2" eb="4">
      <t>カイシ</t>
    </rPh>
    <rPh sb="5" eb="7">
      <t>ヘンコウ</t>
    </rPh>
    <rPh sb="8" eb="11">
      <t>ネンガッピ</t>
    </rPh>
    <phoneticPr fontId="5"/>
  </si>
  <si>
    <t>令和</t>
    <rPh sb="0" eb="2">
      <t>レイワ</t>
    </rPh>
    <phoneticPr fontId="5"/>
  </si>
  <si>
    <t>月</t>
    <rPh sb="0" eb="1">
      <t>ガツ</t>
    </rPh>
    <phoneticPr fontId="5"/>
  </si>
  <si>
    <t>雇用形態</t>
    <rPh sb="0" eb="2">
      <t>コヨウ</t>
    </rPh>
    <rPh sb="2" eb="4">
      <t>ケイタイ</t>
    </rPh>
    <phoneticPr fontId="5"/>
  </si>
  <si>
    <t>健康保険の加入</t>
    <rPh sb="0" eb="2">
      <t>ケンコウ</t>
    </rPh>
    <rPh sb="2" eb="4">
      <t>ホケン</t>
    </rPh>
    <rPh sb="5" eb="7">
      <t>カニュウ</t>
    </rPh>
    <phoneticPr fontId="5"/>
  </si>
  <si>
    <t>給与等の締切日　</t>
    <rPh sb="0" eb="2">
      <t>キュウヨ</t>
    </rPh>
    <rPh sb="2" eb="3">
      <t>トウ</t>
    </rPh>
    <rPh sb="4" eb="7">
      <t>シメキリビ</t>
    </rPh>
    <phoneticPr fontId="5"/>
  </si>
  <si>
    <t>日</t>
    <phoneticPr fontId="5"/>
  </si>
  <si>
    <t>給与等の支払日</t>
    <rPh sb="0" eb="2">
      <t>キュウヨ</t>
    </rPh>
    <rPh sb="2" eb="3">
      <t>トウ</t>
    </rPh>
    <rPh sb="4" eb="7">
      <t>シハライヒ</t>
    </rPh>
    <phoneticPr fontId="5"/>
  </si>
  <si>
    <t>の</t>
    <phoneticPr fontId="5"/>
  </si>
  <si>
    <t>日に支給</t>
    <rPh sb="2" eb="4">
      <t>シキュウ</t>
    </rPh>
    <phoneticPr fontId="5"/>
  </si>
  <si>
    <t>支払実績</t>
    <rPh sb="0" eb="2">
      <t>シハライ</t>
    </rPh>
    <rPh sb="2" eb="4">
      <t>ジッセキ</t>
    </rPh>
    <phoneticPr fontId="108"/>
  </si>
  <si>
    <t>支払見込</t>
    <rPh sb="0" eb="2">
      <t>シハライ</t>
    </rPh>
    <rPh sb="2" eb="4">
      <t>ミコミ</t>
    </rPh>
    <phoneticPr fontId="108"/>
  </si>
  <si>
    <t>支払月</t>
    <rPh sb="0" eb="2">
      <t>シハライ</t>
    </rPh>
    <rPh sb="2" eb="3">
      <t>ツキ</t>
    </rPh>
    <phoneticPr fontId="5"/>
  </si>
  <si>
    <t>支払対象就労期間</t>
    <rPh sb="0" eb="2">
      <t>シハライ</t>
    </rPh>
    <rPh sb="2" eb="4">
      <t>タイショウ</t>
    </rPh>
    <rPh sb="4" eb="8">
      <t>シュウロウキカン</t>
    </rPh>
    <phoneticPr fontId="108"/>
  </si>
  <si>
    <t>給与･報酬等(円)</t>
    <rPh sb="0" eb="2">
      <t>キュウヨ</t>
    </rPh>
    <rPh sb="3" eb="5">
      <t>ホウシュウ</t>
    </rPh>
    <rPh sb="5" eb="6">
      <t>トウ</t>
    </rPh>
    <rPh sb="7" eb="8">
      <t>エン</t>
    </rPh>
    <phoneticPr fontId="5"/>
  </si>
  <si>
    <t>通勤費(円)</t>
    <phoneticPr fontId="5"/>
  </si>
  <si>
    <t>支払額計(円)</t>
    <rPh sb="0" eb="2">
      <t>シハライ</t>
    </rPh>
    <rPh sb="2" eb="3">
      <t>ガク</t>
    </rPh>
    <rPh sb="3" eb="4">
      <t>ケイ</t>
    </rPh>
    <phoneticPr fontId="5"/>
  </si>
  <si>
    <t>給与･報酬等(円)</t>
    <rPh sb="0" eb="2">
      <t>キュウヨ</t>
    </rPh>
    <rPh sb="3" eb="5">
      <t>ホウシュウ</t>
    </rPh>
    <rPh sb="5" eb="6">
      <t>トウ</t>
    </rPh>
    <phoneticPr fontId="5"/>
  </si>
  <si>
    <t>通勤費(円)</t>
    <rPh sb="0" eb="3">
      <t>ツウキンヒ</t>
    </rPh>
    <phoneticPr fontId="5"/>
  </si>
  <si>
    <t>／</t>
    <phoneticPr fontId="108"/>
  </si>
  <si>
    <t>～</t>
    <phoneticPr fontId="108"/>
  </si>
  <si>
    <t>賞与</t>
    <rPh sb="0" eb="2">
      <t>ショウヨ</t>
    </rPh>
    <phoneticPr fontId="108"/>
  </si>
  <si>
    <t>計</t>
    <rPh sb="0" eb="1">
      <t>ケイ</t>
    </rPh>
    <phoneticPr fontId="108"/>
  </si>
  <si>
    <t>　上記のとおり証明します。</t>
    <phoneticPr fontId="5"/>
  </si>
  <si>
    <t>【給与等支払者の証明欄】</t>
    <rPh sb="1" eb="4">
      <t>キュウヨトウ</t>
    </rPh>
    <rPh sb="4" eb="7">
      <t>シハライシャ</t>
    </rPh>
    <rPh sb="8" eb="11">
      <t>ショウメイラン</t>
    </rPh>
    <phoneticPr fontId="108"/>
  </si>
  <si>
    <t>住所：</t>
    <phoneticPr fontId="108"/>
  </si>
  <si>
    <t>名称：</t>
    <phoneticPr fontId="108"/>
  </si>
  <si>
    <t>氏名：</t>
    <phoneticPr fontId="108"/>
  </si>
  <si>
    <t>印</t>
    <rPh sb="0" eb="1">
      <t>イン</t>
    </rPh>
    <phoneticPr fontId="5"/>
  </si>
  <si>
    <t>電話番号：</t>
    <phoneticPr fontId="108"/>
  </si>
  <si>
    <t>【記入例】</t>
    <rPh sb="1" eb="4">
      <t>キニュウレイ</t>
    </rPh>
    <phoneticPr fontId="108"/>
  </si>
  <si>
    <t>組合員の方へ：被扶養者にパート等の収入がある場合、次の点にご留意ください。</t>
    <rPh sb="0" eb="3">
      <t>クミアイイン</t>
    </rPh>
    <rPh sb="4" eb="5">
      <t>カタ</t>
    </rPh>
    <phoneticPr fontId="5"/>
  </si>
  <si>
    <t>被扶養者に認定されない者の条件　（文部科学省共済組合ホームページより抜粋）</t>
    <rPh sb="5" eb="7">
      <t>ニンテイ</t>
    </rPh>
    <rPh sb="11" eb="12">
      <t>モノ</t>
    </rPh>
    <rPh sb="13" eb="15">
      <t>ジョウケン</t>
    </rPh>
    <phoneticPr fontId="5"/>
  </si>
  <si>
    <r>
      <t>　・</t>
    </r>
    <r>
      <rPr>
        <b/>
        <sz val="12"/>
        <rFont val="ＭＳ Ｐ明朝"/>
        <family val="1"/>
        <charset val="128"/>
      </rPr>
      <t>年額130万円以上（月額108,334円以上）</t>
    </r>
    <r>
      <rPr>
        <sz val="12"/>
        <rFont val="ＭＳ Ｐ明朝"/>
        <family val="1"/>
        <charset val="128"/>
      </rPr>
      <t>の恒常的収入がある者</t>
    </r>
    <rPh sb="34" eb="35">
      <t>モノ</t>
    </rPh>
    <phoneticPr fontId="5"/>
  </si>
  <si>
    <t>　・障害年金受給者又は60歳以上の場合は、年額180万円以上（月額150,000円以上）の恒常的収入がある者</t>
    <rPh sb="17" eb="19">
      <t>バアイ</t>
    </rPh>
    <rPh sb="53" eb="54">
      <t>モノ</t>
    </rPh>
    <phoneticPr fontId="5"/>
  </si>
  <si>
    <t>※収入とは、所得税法上の所得（暦年でいう1月～12月までの所得額）をいうものではなく、収入事由が発生した日から12ヶ月間における収入額となります。</t>
    <phoneticPr fontId="5"/>
  </si>
  <si>
    <r>
      <rPr>
        <sz val="12"/>
        <rFont val="ＭＳ Ｐ明朝"/>
        <family val="1"/>
        <charset val="128"/>
      </rPr>
      <t>　　</t>
    </r>
    <r>
      <rPr>
        <u/>
        <sz val="12"/>
        <rFont val="ＭＳ Ｐ明朝"/>
        <family val="1"/>
        <charset val="128"/>
      </rPr>
      <t>どの月を基準にしても年額130万円未満でなければ被扶養者として認定されません。</t>
    </r>
    <rPh sb="33" eb="35">
      <t>ニンテイ</t>
    </rPh>
    <phoneticPr fontId="5"/>
  </si>
  <si>
    <t>※収入が限度額を超えていなくても、勤務先で健康保険等に加入している場合は被扶養者に認定されません。</t>
    <phoneticPr fontId="5"/>
  </si>
  <si>
    <t>※収入には交通費などの非課税収入及び賞与を含みます。</t>
    <rPh sb="1" eb="3">
      <t>シュウニュウ</t>
    </rPh>
    <rPh sb="5" eb="8">
      <t>コウツウヒ</t>
    </rPh>
    <rPh sb="11" eb="14">
      <t>ヒカゼイ</t>
    </rPh>
    <rPh sb="14" eb="16">
      <t>シュウニュウ</t>
    </rPh>
    <rPh sb="16" eb="17">
      <t>オヨ</t>
    </rPh>
    <rPh sb="18" eb="20">
      <t>ショウヨ</t>
    </rPh>
    <rPh sb="21" eb="22">
      <t>フク</t>
    </rPh>
    <phoneticPr fontId="5"/>
  </si>
  <si>
    <t xml:space="preserve">※実績収入と見込収入額が異なる場合には、遡って認定取消になる場合があります｡ </t>
    <phoneticPr fontId="5"/>
  </si>
  <si>
    <r>
      <rPr>
        <sz val="9"/>
        <color rgb="FFFF0000"/>
        <rFont val="HG丸ｺﾞｼｯｸM-PRO"/>
        <family val="3"/>
        <charset val="128"/>
      </rPr>
      <t>被扶養配偶者</t>
    </r>
    <r>
      <rPr>
        <sz val="9"/>
        <rFont val="HG丸ｺﾞｼｯｸM-PRO"/>
        <family val="3"/>
        <charset val="128"/>
      </rPr>
      <t xml:space="preserve">
情報</t>
    </r>
    <rPh sb="0" eb="6">
      <t>ヒフヨウハイグウシャ</t>
    </rPh>
    <rPh sb="7" eb="9">
      <t>ジョウホウ</t>
    </rPh>
    <phoneticPr fontId="5"/>
  </si>
  <si>
    <t>令和</t>
    <phoneticPr fontId="5"/>
  </si>
  <si>
    <t>組合員と住所が異なる場合のみ入力</t>
    <rPh sb="0" eb="3">
      <t>クミアイイン</t>
    </rPh>
    <rPh sb="4" eb="6">
      <t>ジュウショ</t>
    </rPh>
    <rPh sb="7" eb="8">
      <t>コト</t>
    </rPh>
    <rPh sb="14" eb="16">
      <t>ニュウリョク</t>
    </rPh>
    <phoneticPr fontId="5"/>
  </si>
  <si>
    <t>夫</t>
  </si>
  <si>
    <t>妻</t>
  </si>
  <si>
    <t>子</t>
  </si>
  <si>
    <t>父</t>
  </si>
  <si>
    <t>母</t>
  </si>
  <si>
    <t>孫</t>
  </si>
  <si>
    <t>祖父</t>
  </si>
  <si>
    <t>祖母</t>
  </si>
  <si>
    <t>兄</t>
  </si>
  <si>
    <t>弟</t>
  </si>
  <si>
    <t>姉</t>
  </si>
  <si>
    <t>妹</t>
  </si>
  <si>
    <t>甥</t>
  </si>
  <si>
    <t>姪</t>
  </si>
  <si>
    <t>夫(内縁)</t>
  </si>
  <si>
    <t>妻(内縁)</t>
  </si>
  <si>
    <t>曾祖父母</t>
  </si>
  <si>
    <t>養子</t>
  </si>
  <si>
    <t>義父</t>
  </si>
  <si>
    <t>義母</t>
  </si>
  <si>
    <t>その他</t>
  </si>
  <si>
    <r>
      <rPr>
        <b/>
        <sz val="10"/>
        <color rgb="FFFF0000"/>
        <rFont val="ＭＳ Ｐ明朝"/>
        <family val="1"/>
        <charset val="128"/>
      </rPr>
      <t>住民票</t>
    </r>
    <r>
      <rPr>
        <sz val="10"/>
        <rFont val="ＭＳ Ｐ明朝"/>
        <family val="1"/>
        <charset val="128"/>
      </rPr>
      <t>の住所</t>
    </r>
    <rPh sb="0" eb="3">
      <t>ジュウミンヒョウ</t>
    </rPh>
    <rPh sb="4" eb="5">
      <t>　</t>
    </rPh>
    <rPh sb="5" eb="6">
      <t xml:space="preserve">
</t>
    </rPh>
    <phoneticPr fontId="5"/>
  </si>
  <si>
    <t>↓※通番と一致しています。</t>
    <rPh sb="2" eb="4">
      <t>ツウバン</t>
    </rPh>
    <rPh sb="5" eb="7">
      <t>イッチ</t>
    </rPh>
    <phoneticPr fontId="5"/>
  </si>
  <si>
    <t>←作成が必要な被扶養者について、「③被扶養者等申告書」の左端の通番の数値を入力してください。</t>
    <rPh sb="1" eb="3">
      <t>サクセイ</t>
    </rPh>
    <rPh sb="4" eb="6">
      <t>ヒツヨウ</t>
    </rPh>
    <rPh sb="7" eb="11">
      <t>ヒフヨウシャ</t>
    </rPh>
    <rPh sb="18" eb="22">
      <t>ヒフヨウシャ</t>
    </rPh>
    <rPh sb="22" eb="23">
      <t>トウ</t>
    </rPh>
    <rPh sb="23" eb="26">
      <t>シンコクショ</t>
    </rPh>
    <rPh sb="28" eb="29">
      <t>ヒダリ</t>
    </rPh>
    <rPh sb="29" eb="30">
      <t>ハシ</t>
    </rPh>
    <rPh sb="31" eb="33">
      <t>ツウバン</t>
    </rPh>
    <rPh sb="34" eb="36">
      <t>スウチ</t>
    </rPh>
    <rPh sb="37" eb="39">
      <t>ニュウリョク</t>
    </rPh>
    <phoneticPr fontId="5"/>
  </si>
  <si>
    <t>↓現住所と住民票住所が異なる被扶養者について、「③被扶養者等申告書」の左端の通番の数値を入力してください。</t>
    <rPh sb="1" eb="4">
      <t>ゲンジュウショ</t>
    </rPh>
    <rPh sb="5" eb="8">
      <t>ジュウミンヒョウ</t>
    </rPh>
    <rPh sb="8" eb="10">
      <t>ジュウショ</t>
    </rPh>
    <rPh sb="11" eb="12">
      <t>コト</t>
    </rPh>
    <rPh sb="14" eb="18">
      <t>ヒフヨウシャ</t>
    </rPh>
    <phoneticPr fontId="5"/>
  </si>
  <si>
    <r>
      <t>↓以下は、</t>
    </r>
    <r>
      <rPr>
        <b/>
        <sz val="12"/>
        <color rgb="FFFF0000"/>
        <rFont val="HG丸ｺﾞｼｯｸM-PRO"/>
        <family val="3"/>
        <charset val="128"/>
      </rPr>
      <t>被扶養配偶者</t>
    </r>
    <r>
      <rPr>
        <b/>
        <sz val="12"/>
        <rFont val="HG丸ｺﾞｼｯｸM-PRO"/>
        <family val="3"/>
        <charset val="128"/>
      </rPr>
      <t>がいる組合員のみ記入してください。入力方法は上記と同じです。</t>
    </r>
    <rPh sb="1" eb="3">
      <t>イカ</t>
    </rPh>
    <rPh sb="14" eb="16">
      <t>クミアイ</t>
    </rPh>
    <rPh sb="16" eb="17">
      <t>イン</t>
    </rPh>
    <rPh sb="28" eb="32">
      <t>ニュウリョクホウホウ</t>
    </rPh>
    <rPh sb="33" eb="35">
      <t>ジョウキ</t>
    </rPh>
    <rPh sb="36" eb="37">
      <t>オナ</t>
    </rPh>
    <phoneticPr fontId="5"/>
  </si>
  <si>
    <t>　被扶養者の有無に関わらず、必ず提出が必要です。</t>
    <rPh sb="1" eb="5">
      <t>ヒフヨウシャ</t>
    </rPh>
    <rPh sb="6" eb="8">
      <t>ウム</t>
    </rPh>
    <rPh sb="9" eb="10">
      <t>カカ</t>
    </rPh>
    <rPh sb="14" eb="15">
      <t>カナラ</t>
    </rPh>
    <rPh sb="16" eb="18">
      <t>テイシュツ</t>
    </rPh>
    <rPh sb="19" eb="21">
      <t>ヒツヨウ</t>
    </rPh>
    <phoneticPr fontId="5"/>
  </si>
  <si>
    <t>‐</t>
    <phoneticPr fontId="5"/>
  </si>
  <si>
    <t>職員番号(8桁)</t>
    <rPh sb="0" eb="2">
      <t>ショクイン</t>
    </rPh>
    <rPh sb="2" eb="4">
      <t>バンゴウ</t>
    </rPh>
    <rPh sb="6" eb="7">
      <t>ケタ</t>
    </rPh>
    <phoneticPr fontId="72"/>
  </si>
  <si>
    <t>1. 配偶者の就職</t>
  </si>
  <si>
    <t>32.国家公務員共済組合</t>
  </si>
  <si>
    <t>9. 令和</t>
  </si>
  <si>
    <t>続柄</t>
    <rPh sb="0" eb="1">
      <t>ツヅ</t>
    </rPh>
    <rPh sb="1" eb="2">
      <t>エ</t>
    </rPh>
    <phoneticPr fontId="99"/>
  </si>
  <si>
    <t>北野　正剛</t>
    <rPh sb="0" eb="1">
      <t>キタ</t>
    </rPh>
    <rPh sb="1" eb="2">
      <t>ノ</t>
    </rPh>
    <rPh sb="3" eb="4">
      <t>マサ</t>
    </rPh>
    <rPh sb="4" eb="5">
      <t>ツヨシ</t>
    </rPh>
    <phoneticPr fontId="5"/>
  </si>
  <si>
    <t>文部科学省共済組合大分大学支部</t>
    <rPh sb="0" eb="2">
      <t>モンブ</t>
    </rPh>
    <rPh sb="2" eb="5">
      <t>カガクショウ</t>
    </rPh>
    <rPh sb="5" eb="7">
      <t>キョウサイ</t>
    </rPh>
    <rPh sb="7" eb="9">
      <t>クミアイ</t>
    </rPh>
    <rPh sb="9" eb="11">
      <t>オオイタ</t>
    </rPh>
    <rPh sb="11" eb="13">
      <t>ダイガク</t>
    </rPh>
    <rPh sb="13" eb="15">
      <t>シブ</t>
    </rPh>
    <phoneticPr fontId="5"/>
  </si>
  <si>
    <t>支部長　北野　正剛</t>
    <rPh sb="0" eb="2">
      <t>シブ</t>
    </rPh>
    <rPh sb="2" eb="3">
      <t>チョウ</t>
    </rPh>
    <rPh sb="4" eb="5">
      <t>キタ</t>
    </rPh>
    <rPh sb="5" eb="6">
      <t>ノ</t>
    </rPh>
    <rPh sb="7" eb="8">
      <t>マサ</t>
    </rPh>
    <rPh sb="8" eb="9">
      <t>ツヨシ</t>
    </rPh>
    <phoneticPr fontId="5"/>
  </si>
  <si>
    <t>年</t>
    <rPh sb="0" eb="1">
      <t>ネン</t>
    </rPh>
    <phoneticPr fontId="5"/>
  </si>
  <si>
    <t>月</t>
    <rPh sb="0" eb="1">
      <t>ガツ</t>
    </rPh>
    <phoneticPr fontId="5"/>
  </si>
  <si>
    <t>日</t>
    <rPh sb="0" eb="1">
      <t>ニチ</t>
    </rPh>
    <phoneticPr fontId="5"/>
  </si>
  <si>
    <t>～</t>
    <phoneticPr fontId="5"/>
  </si>
  <si>
    <t>扶養の認定を受けようとする者の
氏名・個人番号（ﾏｲﾅﾝﾊﾞｰ）</t>
    <rPh sb="0" eb="2">
      <t>フヨウ</t>
    </rPh>
    <rPh sb="3" eb="5">
      <t>ニンテイ</t>
    </rPh>
    <rPh sb="6" eb="7">
      <t>ウ</t>
    </rPh>
    <rPh sb="13" eb="14">
      <t>モノ</t>
    </rPh>
    <rPh sb="16" eb="18">
      <t>シメイ</t>
    </rPh>
    <phoneticPr fontId="5"/>
  </si>
  <si>
    <t>被扶養者の要件を備えるに至った発生日及びその事由</t>
    <rPh sb="0" eb="4">
      <t>ヒフヨウシャ</t>
    </rPh>
    <rPh sb="5" eb="7">
      <t>ヨウケン</t>
    </rPh>
    <rPh sb="8" eb="9">
      <t>ソナ</t>
    </rPh>
    <rPh sb="12" eb="13">
      <t>イタ</t>
    </rPh>
    <rPh sb="15" eb="18">
      <t>ハッセイヒ</t>
    </rPh>
    <rPh sb="18" eb="19">
      <t>オヨ</t>
    </rPh>
    <rPh sb="22" eb="24">
      <t>ジユウ</t>
    </rPh>
    <phoneticPr fontId="5"/>
  </si>
  <si>
    <r>
      <t>1.氏名・住所は住民票の記載どおりに記入してください。
2.年間所得推計額は、その者の恒常的な収入として見込まれる勤労所得・資産所得・その他の所得の</t>
    </r>
    <r>
      <rPr>
        <b/>
        <sz val="9"/>
        <rFont val="ＭＳ Ｐ明朝"/>
        <family val="1"/>
        <charset val="128"/>
      </rPr>
      <t>推計合計額</t>
    </r>
    <r>
      <rPr>
        <sz val="9"/>
        <rFont val="ＭＳ Ｐ明朝"/>
        <family val="1"/>
        <charset val="128"/>
      </rPr>
      <t>を入力してください。</t>
    </r>
    <rPh sb="2" eb="4">
      <t>シメイ</t>
    </rPh>
    <rPh sb="5" eb="7">
      <t>ジュウショ</t>
    </rPh>
    <rPh sb="8" eb="11">
      <t>ジュウミンヒョウ</t>
    </rPh>
    <rPh sb="12" eb="14">
      <t>キサイ</t>
    </rPh>
    <rPh sb="18" eb="20">
      <t>キニュウ</t>
    </rPh>
    <rPh sb="76" eb="78">
      <t>ゴウケイ</t>
    </rPh>
    <phoneticPr fontId="5"/>
  </si>
  <si>
    <t>資格情報</t>
    <rPh sb="0" eb="2">
      <t>シカク</t>
    </rPh>
    <rPh sb="2" eb="4">
      <t>ジョウホウ</t>
    </rPh>
    <phoneticPr fontId="5"/>
  </si>
  <si>
    <t>受理年月日</t>
    <phoneticPr fontId="5"/>
  </si>
  <si>
    <t>【人事課使用欄】</t>
    <rPh sb="1" eb="4">
      <t>ジンジカ</t>
    </rPh>
    <rPh sb="4" eb="7">
      <t>シヨウラン</t>
    </rPh>
    <phoneticPr fontId="5"/>
  </si>
  <si>
    <t>課長</t>
    <rPh sb="0" eb="2">
      <t>カチョウ</t>
    </rPh>
    <phoneticPr fontId="5"/>
  </si>
  <si>
    <t>【人事課決裁欄】</t>
    <phoneticPr fontId="5"/>
  </si>
  <si>
    <t>雇用終了年月日</t>
    <rPh sb="0" eb="2">
      <t>コヨウ</t>
    </rPh>
    <rPh sb="2" eb="4">
      <t>シュウリョウ</t>
    </rPh>
    <rPh sb="4" eb="7">
      <t>ネンガッピ</t>
    </rPh>
    <phoneticPr fontId="5"/>
  </si>
  <si>
    <r>
      <rPr>
        <b/>
        <sz val="10"/>
        <rFont val="ＭＳ Ｐゴシック"/>
        <family val="3"/>
        <charset val="128"/>
      </rPr>
      <t>住民票</t>
    </r>
    <r>
      <rPr>
        <sz val="10"/>
        <rFont val="ＭＳ Ｐゴシック"/>
        <family val="3"/>
        <charset val="128"/>
      </rPr>
      <t>の住所Ⅰ(</t>
    </r>
    <r>
      <rPr>
        <b/>
        <sz val="10"/>
        <rFont val="ＭＳ Ｐゴシック"/>
        <family val="3"/>
        <charset val="128"/>
      </rPr>
      <t>半角ｶﾅ</t>
    </r>
    <r>
      <rPr>
        <sz val="10"/>
        <rFont val="ＭＳ Ｐゴシック"/>
        <family val="3"/>
        <charset val="128"/>
      </rPr>
      <t>)都道府県,市,郡,区まで</t>
    </r>
    <rPh sb="0" eb="3">
      <t>ジュウミンヒョウ</t>
    </rPh>
    <rPh sb="4" eb="6">
      <t>ジュウショ</t>
    </rPh>
    <rPh sb="8" eb="10">
      <t>ハンカク</t>
    </rPh>
    <phoneticPr fontId="5"/>
  </si>
  <si>
    <r>
      <rPr>
        <b/>
        <sz val="10"/>
        <rFont val="ＭＳ Ｐゴシック"/>
        <family val="3"/>
        <charset val="128"/>
      </rPr>
      <t>住民票</t>
    </r>
    <r>
      <rPr>
        <sz val="10"/>
        <rFont val="ＭＳ Ｐゴシック"/>
        <family val="3"/>
        <charset val="128"/>
      </rPr>
      <t>の住所Ⅰ(漢字)都道府県,市,郡,区まで</t>
    </r>
    <rPh sb="4" eb="6">
      <t>ジュウショ</t>
    </rPh>
    <rPh sb="8" eb="10">
      <t>カンジ</t>
    </rPh>
    <phoneticPr fontId="5"/>
  </si>
  <si>
    <r>
      <rPr>
        <b/>
        <sz val="10"/>
        <rFont val="ＭＳ Ｐゴシック"/>
        <family val="3"/>
        <charset val="128"/>
      </rPr>
      <t>住民票</t>
    </r>
    <r>
      <rPr>
        <sz val="10"/>
        <rFont val="ＭＳ Ｐゴシック"/>
        <family val="3"/>
        <charset val="128"/>
      </rPr>
      <t>の住所Ⅲ(</t>
    </r>
    <r>
      <rPr>
        <b/>
        <sz val="10"/>
        <rFont val="ＭＳ Ｐゴシック"/>
        <family val="3"/>
        <charset val="128"/>
      </rPr>
      <t>半角ｶﾅ</t>
    </r>
    <r>
      <rPr>
        <sz val="10"/>
        <rFont val="ＭＳ Ｐゴシック"/>
        <family val="3"/>
        <charset val="128"/>
      </rPr>
      <t>)ﾏﾝｼｮﾝ名,寮,様方等</t>
    </r>
    <rPh sb="4" eb="6">
      <t>ジュウショ</t>
    </rPh>
    <rPh sb="8" eb="10">
      <t>ハンカク</t>
    </rPh>
    <phoneticPr fontId="5"/>
  </si>
  <si>
    <r>
      <rPr>
        <b/>
        <sz val="10"/>
        <rFont val="ＭＳ Ｐゴシック"/>
        <family val="3"/>
        <charset val="128"/>
      </rPr>
      <t>住民票</t>
    </r>
    <r>
      <rPr>
        <sz val="10"/>
        <rFont val="ＭＳ Ｐゴシック"/>
        <family val="3"/>
        <charset val="128"/>
      </rPr>
      <t>の住所Ⅲ(漢字)マンション名,寮,様方等</t>
    </r>
    <rPh sb="4" eb="6">
      <t>ジュウショ</t>
    </rPh>
    <rPh sb="8" eb="10">
      <t>カンジ</t>
    </rPh>
    <phoneticPr fontId="5"/>
  </si>
  <si>
    <r>
      <rPr>
        <b/>
        <sz val="9"/>
        <rFont val="ＭＳ Ｐゴシック"/>
        <family val="3"/>
        <charset val="128"/>
      </rPr>
      <t>住民票</t>
    </r>
    <r>
      <rPr>
        <sz val="9"/>
        <rFont val="ＭＳ Ｐゴシック"/>
        <family val="3"/>
        <charset val="128"/>
      </rPr>
      <t>の住所Ⅰ(</t>
    </r>
    <r>
      <rPr>
        <b/>
        <sz val="9"/>
        <rFont val="ＭＳ Ｐゴシック"/>
        <family val="3"/>
        <charset val="128"/>
      </rPr>
      <t>半角ｶﾅ</t>
    </r>
    <r>
      <rPr>
        <sz val="9"/>
        <rFont val="ＭＳ Ｐゴシック"/>
        <family val="3"/>
        <charset val="128"/>
      </rPr>
      <t>)都道府県,市,郡,区まで</t>
    </r>
    <rPh sb="4" eb="6">
      <t>ジュウショ</t>
    </rPh>
    <rPh sb="8" eb="10">
      <t>ハンカク</t>
    </rPh>
    <phoneticPr fontId="5"/>
  </si>
  <si>
    <r>
      <rPr>
        <b/>
        <sz val="9"/>
        <rFont val="ＭＳ Ｐゴシック"/>
        <family val="3"/>
        <charset val="128"/>
      </rPr>
      <t>住民票</t>
    </r>
    <r>
      <rPr>
        <sz val="9"/>
        <rFont val="ＭＳ Ｐゴシック"/>
        <family val="3"/>
        <charset val="128"/>
      </rPr>
      <t>の住所Ⅱ(</t>
    </r>
    <r>
      <rPr>
        <b/>
        <sz val="9"/>
        <rFont val="ＭＳ Ｐゴシック"/>
        <family val="3"/>
        <charset val="128"/>
      </rPr>
      <t>半角ｶﾅ</t>
    </r>
    <r>
      <rPr>
        <sz val="9"/>
        <rFont val="ＭＳ Ｐゴシック"/>
        <family val="3"/>
        <charset val="128"/>
      </rPr>
      <t>)町,村,番地</t>
    </r>
    <rPh sb="4" eb="6">
      <t>ジュウショ</t>
    </rPh>
    <rPh sb="8" eb="10">
      <t>ハンカク</t>
    </rPh>
    <phoneticPr fontId="5"/>
  </si>
  <si>
    <r>
      <rPr>
        <b/>
        <sz val="9"/>
        <rFont val="ＭＳ Ｐゴシック"/>
        <family val="3"/>
        <charset val="128"/>
      </rPr>
      <t>住民票</t>
    </r>
    <r>
      <rPr>
        <sz val="9"/>
        <rFont val="ＭＳ Ｐゴシック"/>
        <family val="3"/>
        <charset val="128"/>
      </rPr>
      <t>の住所Ⅱ(漢字)町,村,番地</t>
    </r>
    <rPh sb="4" eb="6">
      <t>ジュウショ</t>
    </rPh>
    <rPh sb="8" eb="10">
      <t>カンジ</t>
    </rPh>
    <phoneticPr fontId="5"/>
  </si>
  <si>
    <r>
      <rPr>
        <b/>
        <sz val="9"/>
        <rFont val="ＭＳ Ｐゴシック"/>
        <family val="3"/>
        <charset val="128"/>
      </rPr>
      <t>住民票</t>
    </r>
    <r>
      <rPr>
        <sz val="9"/>
        <rFont val="ＭＳ Ｐゴシック"/>
        <family val="3"/>
        <charset val="128"/>
      </rPr>
      <t>の住所Ⅰ(漢字)都道府県,市,郡,区まで</t>
    </r>
    <rPh sb="4" eb="6">
      <t>ジュウショ</t>
    </rPh>
    <rPh sb="8" eb="10">
      <t>カンジ</t>
    </rPh>
    <phoneticPr fontId="5"/>
  </si>
  <si>
    <r>
      <rPr>
        <b/>
        <sz val="9"/>
        <rFont val="ＭＳ Ｐゴシック"/>
        <family val="3"/>
        <charset val="128"/>
      </rPr>
      <t>住民票</t>
    </r>
    <r>
      <rPr>
        <sz val="9"/>
        <rFont val="ＭＳ Ｐゴシック"/>
        <family val="3"/>
        <charset val="128"/>
      </rPr>
      <t>の住所Ⅲ(</t>
    </r>
    <r>
      <rPr>
        <b/>
        <sz val="9"/>
        <rFont val="ＭＳ Ｐゴシック"/>
        <family val="3"/>
        <charset val="128"/>
      </rPr>
      <t>半角ｶﾅ</t>
    </r>
    <r>
      <rPr>
        <sz val="9"/>
        <rFont val="ＭＳ Ｐゴシック"/>
        <family val="3"/>
        <charset val="128"/>
      </rPr>
      <t>)ﾏﾝｼｮﾝ名,寮,様方等</t>
    </r>
    <rPh sb="4" eb="6">
      <t>ジュウショ</t>
    </rPh>
    <rPh sb="8" eb="10">
      <t>ハンカク</t>
    </rPh>
    <phoneticPr fontId="5"/>
  </si>
  <si>
    <r>
      <rPr>
        <b/>
        <sz val="10"/>
        <rFont val="ＭＳ Ｐゴシック"/>
        <family val="3"/>
        <charset val="128"/>
      </rPr>
      <t>住民票</t>
    </r>
    <r>
      <rPr>
        <sz val="10"/>
        <rFont val="ＭＳ Ｐゴシック"/>
        <family val="3"/>
        <charset val="128"/>
      </rPr>
      <t>の住所Ⅱ(</t>
    </r>
    <r>
      <rPr>
        <b/>
        <sz val="10"/>
        <rFont val="ＭＳ Ｐゴシック"/>
        <family val="3"/>
        <charset val="128"/>
      </rPr>
      <t>半角ｶﾅ</t>
    </r>
    <r>
      <rPr>
        <sz val="10"/>
        <rFont val="ＭＳ Ｐゴシック"/>
        <family val="3"/>
        <charset val="128"/>
      </rPr>
      <t>)町,村,番地</t>
    </r>
    <rPh sb="4" eb="6">
      <t>ジュウショ</t>
    </rPh>
    <rPh sb="8" eb="10">
      <t>ハンカク</t>
    </rPh>
    <phoneticPr fontId="5"/>
  </si>
  <si>
    <r>
      <rPr>
        <b/>
        <sz val="10"/>
        <rFont val="ＭＳ Ｐゴシック"/>
        <family val="3"/>
        <charset val="128"/>
      </rPr>
      <t>住民票</t>
    </r>
    <r>
      <rPr>
        <sz val="10"/>
        <rFont val="ＭＳ Ｐゴシック"/>
        <family val="3"/>
        <charset val="128"/>
      </rPr>
      <t>の住所Ⅱ(漢字)町,村,番地</t>
    </r>
    <rPh sb="4" eb="6">
      <t>ジュウショ</t>
    </rPh>
    <rPh sb="8" eb="10">
      <t>カンジ</t>
    </rPh>
    <phoneticPr fontId="5"/>
  </si>
  <si>
    <r>
      <rPr>
        <b/>
        <sz val="9"/>
        <rFont val="ＭＳ Ｐゴシック"/>
        <family val="3"/>
        <charset val="128"/>
      </rPr>
      <t>住民票</t>
    </r>
    <r>
      <rPr>
        <sz val="9"/>
        <rFont val="ＭＳ Ｐゴシック"/>
        <family val="3"/>
        <charset val="128"/>
      </rPr>
      <t>の住所Ⅲ(漢字)マンション名,寮,様方等</t>
    </r>
    <rPh sb="4" eb="6">
      <t>ジュウショ</t>
    </rPh>
    <rPh sb="8" eb="10">
      <t>カンジ</t>
    </rPh>
    <phoneticPr fontId="5"/>
  </si>
  <si>
    <r>
      <t>氏名（</t>
    </r>
    <r>
      <rPr>
        <b/>
        <sz val="12"/>
        <rFont val="ＭＳ Ｐゴシック"/>
        <family val="3"/>
        <charset val="128"/>
      </rPr>
      <t>半角ｶﾅ</t>
    </r>
    <r>
      <rPr>
        <sz val="12"/>
        <rFont val="ＭＳ Ｐゴシック"/>
        <family val="3"/>
        <charset val="128"/>
      </rPr>
      <t>）</t>
    </r>
    <rPh sb="0" eb="2">
      <t>シメイ</t>
    </rPh>
    <rPh sb="3" eb="5">
      <t>ハンカク</t>
    </rPh>
    <phoneticPr fontId="5"/>
  </si>
  <si>
    <t>マイナ保険証
利用登録の有無</t>
    <rPh sb="3" eb="6">
      <t>ホケンショウ</t>
    </rPh>
    <rPh sb="7" eb="9">
      <t>リヨウ</t>
    </rPh>
    <rPh sb="9" eb="11">
      <t>トウロク</t>
    </rPh>
    <rPh sb="12" eb="14">
      <t>ウム</t>
    </rPh>
    <phoneticPr fontId="5"/>
  </si>
  <si>
    <t>被保険者・
被扶養者
種別</t>
    <rPh sb="0" eb="4">
      <t>ヒホケンシャ</t>
    </rPh>
    <rPh sb="6" eb="10">
      <t>ヒフヨウシャ</t>
    </rPh>
    <rPh sb="11" eb="13">
      <t>シュベツ</t>
    </rPh>
    <phoneticPr fontId="5"/>
  </si>
  <si>
    <t>☑</t>
  </si>
  <si>
    <r>
      <t>2「組合員の配偶者に有無」欄で</t>
    </r>
    <r>
      <rPr>
        <b/>
        <sz val="9"/>
        <color theme="1"/>
        <rFont val="ＭＳ Ｐ明朝"/>
        <family val="1"/>
        <charset val="128"/>
      </rPr>
      <t>無</t>
    </r>
    <r>
      <rPr>
        <sz val="9"/>
        <color theme="1"/>
        <rFont val="ＭＳ Ｐ明朝"/>
        <family val="1"/>
        <charset val="128"/>
      </rPr>
      <t>と回答した場合は、右記「全員共通」に記載の添付書類のみ提出してください。</t>
    </r>
    <phoneticPr fontId="5"/>
  </si>
  <si>
    <t>□　正職員</t>
    <rPh sb="2" eb="5">
      <t>セイショクイン</t>
    </rPh>
    <phoneticPr fontId="5"/>
  </si>
  <si>
    <t>□パート・アルバイト</t>
    <phoneticPr fontId="5"/>
  </si>
  <si>
    <t>□　有</t>
    <rPh sb="2" eb="3">
      <t>ア</t>
    </rPh>
    <phoneticPr fontId="5"/>
  </si>
  <si>
    <t>□　無</t>
    <rPh sb="2" eb="3">
      <t>ナシ</t>
    </rPh>
    <phoneticPr fontId="5"/>
  </si>
  <si>
    <t>□　当月</t>
    <phoneticPr fontId="5"/>
  </si>
  <si>
    <t>□　翌月</t>
    <phoneticPr fontId="5"/>
  </si>
  <si>
    <t>□その他(　　　　　　　　　)</t>
    <rPh sb="3" eb="4">
      <t>タ</t>
    </rPh>
    <phoneticPr fontId="5"/>
  </si>
  <si>
    <t>カード
発行</t>
    <rPh sb="4" eb="6">
      <t>ハッコウ</t>
    </rPh>
    <phoneticPr fontId="5"/>
  </si>
  <si>
    <t>カード
回収</t>
    <rPh sb="4" eb="6">
      <t>カイシュウ</t>
    </rPh>
    <phoneticPr fontId="5"/>
  </si>
  <si>
    <r>
      <rPr>
        <u val="double"/>
        <sz val="10.5"/>
        <color theme="1"/>
        <rFont val="ＭＳ Ｐ明朝"/>
        <family val="1"/>
        <charset val="128"/>
      </rPr>
      <t>被扶養者</t>
    </r>
    <r>
      <rPr>
        <sz val="10.5"/>
        <color theme="1"/>
        <rFont val="ＭＳ Ｐ明朝"/>
        <family val="1"/>
        <charset val="128"/>
      </rPr>
      <t>の情報</t>
    </r>
    <rPh sb="5" eb="7">
      <t>ジョウホウ</t>
    </rPh>
    <phoneticPr fontId="72"/>
  </si>
  <si>
    <r>
      <rPr>
        <u val="double"/>
        <sz val="11"/>
        <color theme="1"/>
        <rFont val="ＭＳ Ｐ明朝"/>
        <family val="1"/>
        <charset val="128"/>
      </rPr>
      <t>被扶養者</t>
    </r>
    <r>
      <rPr>
        <sz val="11"/>
        <color theme="1"/>
        <rFont val="ＭＳ Ｐ明朝"/>
        <family val="1"/>
        <charset val="128"/>
      </rPr>
      <t xml:space="preserve">の収入状況
</t>
    </r>
    <r>
      <rPr>
        <sz val="10"/>
        <color theme="1"/>
        <rFont val="ＭＳ Ｐ明朝"/>
        <family val="1"/>
        <charset val="128"/>
      </rPr>
      <t>(該当する項目</t>
    </r>
    <r>
      <rPr>
        <u val="double"/>
        <sz val="10"/>
        <color theme="1"/>
        <rFont val="ＭＳ Ｐ明朝"/>
        <family val="1"/>
        <charset val="128"/>
      </rPr>
      <t>全てに</t>
    </r>
    <r>
      <rPr>
        <sz val="10"/>
        <color theme="1"/>
        <rFont val="ＭＳ Ｐ明朝"/>
        <family val="1"/>
        <charset val="128"/>
      </rPr>
      <t>チェック)</t>
    </r>
    <rPh sb="5" eb="9">
      <t>シュウニュウジョウキョウ</t>
    </rPh>
    <rPh sb="11" eb="13">
      <t>ガイトウ</t>
    </rPh>
    <rPh sb="15" eb="17">
      <t>コウモク</t>
    </rPh>
    <rPh sb="17" eb="18">
      <t>スベ</t>
    </rPh>
    <phoneticPr fontId="72"/>
  </si>
  <si>
    <t>※扶養義務者とは、被扶養者の配偶者、父母、兄弟姉妹等をいう。既に扶養認定している者については記載不要。</t>
    <phoneticPr fontId="5"/>
  </si>
  <si>
    <t>「扶養の申立書」の「2.被扶養者の収入状況」欄で、「☑所得(課税)証明書では給与収入がありますが、現在は無職無収入です。」 と「☑失業等給付による収入が、日額　　円です。」に☑を入れた場合に必要な書類です。　</t>
    <rPh sb="1" eb="3">
      <t>フヨウ</t>
    </rPh>
    <rPh sb="4" eb="6">
      <t>モウシタ</t>
    </rPh>
    <rPh sb="6" eb="7">
      <t>ショ</t>
    </rPh>
    <rPh sb="22" eb="23">
      <t>ラン</t>
    </rPh>
    <rPh sb="81" eb="82">
      <t>エン</t>
    </rPh>
    <rPh sb="89" eb="90">
      <t>イ</t>
    </rPh>
    <rPh sb="92" eb="94">
      <t>バアイ</t>
    </rPh>
    <rPh sb="95" eb="97">
      <t>ヒツヨウ</t>
    </rPh>
    <rPh sb="98" eb="100">
      <t>ショルイ</t>
    </rPh>
    <phoneticPr fontId="5"/>
  </si>
  <si>
    <t>雇用保険受給資格者証（全面）</t>
    <rPh sb="11" eb="13">
      <t>ゼンメン</t>
    </rPh>
    <phoneticPr fontId="5"/>
  </si>
  <si>
    <t>雇用保険を現在受給中です。</t>
    <rPh sb="0" eb="4">
      <t>コヨウホケン</t>
    </rPh>
    <rPh sb="5" eb="7">
      <t>ゲンザイ</t>
    </rPh>
    <rPh sb="7" eb="9">
      <t>ジュキュウ</t>
    </rPh>
    <rPh sb="9" eb="10">
      <t>チュウ</t>
    </rPh>
    <phoneticPr fontId="72"/>
  </si>
  <si>
    <t>雇用保険受給資格者証（全面）</t>
    <phoneticPr fontId="5"/>
  </si>
  <si>
    <r>
      <t>(3点とも</t>
    </r>
    <r>
      <rPr>
        <u val="double"/>
        <sz val="9"/>
        <color theme="1"/>
        <rFont val="ＭＳ Ｐ明朝"/>
        <family val="1"/>
        <charset val="128"/>
      </rPr>
      <t>原本</t>
    </r>
    <r>
      <rPr>
        <sz val="9"/>
        <color theme="1"/>
        <rFont val="ＭＳ Ｐ明朝"/>
        <family val="1"/>
        <charset val="128"/>
      </rPr>
      <t>提出)
①今年1月1日現在の住所地である市町村発行の「所得証明書」または「課税証明書」
②3ヶ月以内に発行された、続柄が記載されている世帯全員の「住民票」
(住民票で続柄が確認できない場合は、「戸籍全部事項証明書」も)
③19才以上の学生の子である場合は、在学証明書</t>
    </r>
    <rPh sb="2" eb="3">
      <t>テン</t>
    </rPh>
    <rPh sb="5" eb="7">
      <t>ゲンポン</t>
    </rPh>
    <rPh sb="7" eb="9">
      <t>テイシュツ</t>
    </rPh>
    <rPh sb="14" eb="16">
      <t>コトシ</t>
    </rPh>
    <rPh sb="17" eb="18">
      <t>ガツ</t>
    </rPh>
    <rPh sb="19" eb="20">
      <t>ニチ</t>
    </rPh>
    <rPh sb="20" eb="22">
      <t>ゲンザイ</t>
    </rPh>
    <rPh sb="23" eb="26">
      <t>ジュウショチ</t>
    </rPh>
    <rPh sb="29" eb="32">
      <t>シチョウソン</t>
    </rPh>
    <rPh sb="32" eb="34">
      <t>ハッコウ</t>
    </rPh>
    <rPh sb="36" eb="41">
      <t>ショトクショウメイショ</t>
    </rPh>
    <rPh sb="46" eb="51">
      <t>カゼイショウメイショ</t>
    </rPh>
    <rPh sb="58" eb="59">
      <t>ゲツ</t>
    </rPh>
    <rPh sb="59" eb="61">
      <t>イナイ</t>
    </rPh>
    <rPh sb="62" eb="64">
      <t>ハッコウ</t>
    </rPh>
    <rPh sb="68" eb="70">
      <t>ツヅキガラ</t>
    </rPh>
    <rPh sb="71" eb="73">
      <t>キサイ</t>
    </rPh>
    <rPh sb="78" eb="82">
      <t>セタイゼンイン</t>
    </rPh>
    <rPh sb="84" eb="87">
      <t>ジュウミンヒョウ</t>
    </rPh>
    <rPh sb="90" eb="93">
      <t>ジュウミンヒョウ</t>
    </rPh>
    <rPh sb="94" eb="96">
      <t>ツヅキガラ</t>
    </rPh>
    <rPh sb="97" eb="99">
      <t>カクニン</t>
    </rPh>
    <rPh sb="103" eb="105">
      <t>バアイ</t>
    </rPh>
    <rPh sb="108" eb="110">
      <t>コセキ</t>
    </rPh>
    <rPh sb="110" eb="114">
      <t>ゼンブジコウ</t>
    </rPh>
    <rPh sb="114" eb="117">
      <t>ショウメイショ</t>
    </rPh>
    <rPh sb="126" eb="127">
      <t>サイ</t>
    </rPh>
    <rPh sb="127" eb="129">
      <t>イジョウ</t>
    </rPh>
    <rPh sb="130" eb="132">
      <t>ガクセイ</t>
    </rPh>
    <rPh sb="133" eb="134">
      <t>コ</t>
    </rPh>
    <rPh sb="137" eb="139">
      <t>バアイ</t>
    </rPh>
    <rPh sb="141" eb="143">
      <t>ザイガク</t>
    </rPh>
    <rPh sb="143" eb="146">
      <t>ショウメイショ</t>
    </rPh>
    <phoneticPr fontId="5"/>
  </si>
  <si>
    <t xml:space="preserve">3ヶ月以内に発行された、続柄が記載されている世帯全員の「住民票」
(住民票で続柄が確認できない場合は、「戸籍全部事項証明書」も)
</t>
    <phoneticPr fontId="5"/>
  </si>
  <si>
    <r>
      <t>被扶養者がいる場合は、「当該年度末時点で18才以下かつ無収入の子」</t>
    </r>
    <r>
      <rPr>
        <u val="double"/>
        <sz val="10"/>
        <color theme="1"/>
        <rFont val="ＭＳ Ｐ明朝"/>
        <family val="1"/>
        <charset val="128"/>
      </rPr>
      <t>以外</t>
    </r>
    <r>
      <rPr>
        <sz val="10"/>
        <color theme="1"/>
        <rFont val="ＭＳ Ｐ明朝"/>
        <family val="1"/>
        <charset val="128"/>
      </rPr>
      <t>の全ての被扶養者について提出が必要です。</t>
    </r>
    <rPh sb="0" eb="4">
      <t>ヒフヨウシャ</t>
    </rPh>
    <rPh sb="7" eb="9">
      <t>バアイ</t>
    </rPh>
    <rPh sb="33" eb="35">
      <t>イガイ</t>
    </rPh>
    <rPh sb="36" eb="37">
      <t>スベ</t>
    </rPh>
    <rPh sb="39" eb="43">
      <t>ヒフヨウシャ</t>
    </rPh>
    <rPh sb="47" eb="49">
      <t>テイシュツ</t>
    </rPh>
    <rPh sb="50" eb="5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</si>
</sst>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Red]\(0\)"/>
    <numFmt numFmtId="178" formatCode="[$-411]ge\.m\.d;@"/>
    <numFmt numFmtId="179" formatCode="00000000"/>
    <numFmt numFmtId="180" formatCode="0_ "/>
    <numFmt numFmtId="181" formatCode="yyyy&quot;年&quot;m&quot;月&quot;;@"/>
    <numFmt numFmtId="182" formatCode="m/d;@"/>
    <numFmt numFmtId="183" formatCode="#,##0_);[Red]\(#,##0\)"/>
  </numFmts>
  <fonts count="1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indexed="17"/>
      <name val="ＭＳ 明朝"/>
      <family val="1"/>
      <charset val="128"/>
    </font>
    <font>
      <sz val="6"/>
      <name val="ＭＳ Ｐゴシック"/>
      <family val="3"/>
      <charset val="128"/>
    </font>
    <font>
      <b/>
      <sz val="10"/>
      <color indexed="61"/>
      <name val="ＭＳ 明朝"/>
      <family val="1"/>
      <charset val="128"/>
    </font>
    <font>
      <sz val="6"/>
      <color indexed="17"/>
      <name val="ＭＳ 明朝"/>
      <family val="1"/>
      <charset val="128"/>
    </font>
    <font>
      <sz val="8"/>
      <color indexed="17"/>
      <name val="ＭＳ 明朝"/>
      <family val="1"/>
      <charset val="128"/>
    </font>
    <font>
      <sz val="12"/>
      <color indexed="17"/>
      <name val="ＭＳ 明朝"/>
      <family val="1"/>
      <charset val="128"/>
    </font>
    <font>
      <sz val="11"/>
      <color indexed="17"/>
      <name val="ＭＳ 明朝"/>
      <family val="1"/>
      <charset val="128"/>
    </font>
    <font>
      <sz val="9"/>
      <color indexed="17"/>
      <name val="ＭＳ 明朝"/>
      <family val="1"/>
      <charset val="128"/>
    </font>
    <font>
      <b/>
      <sz val="12"/>
      <color indexed="10"/>
      <name val="ＭＳ 明朝"/>
      <family val="1"/>
      <charset val="128"/>
    </font>
    <font>
      <sz val="14"/>
      <color indexed="17"/>
      <name val="ＭＳ 明朝"/>
      <family val="1"/>
      <charset val="128"/>
    </font>
    <font>
      <b/>
      <sz val="14"/>
      <color indexed="10"/>
      <name val="ＭＳ 明朝"/>
      <family val="1"/>
      <charset val="128"/>
    </font>
    <font>
      <b/>
      <sz val="8.5"/>
      <color indexed="17"/>
      <name val="ＭＳ 明朝"/>
      <family val="1"/>
      <charset val="128"/>
    </font>
    <font>
      <b/>
      <sz val="9"/>
      <color indexed="17"/>
      <name val="ＭＳ 明朝"/>
      <family val="1"/>
      <charset val="128"/>
    </font>
    <font>
      <sz val="10"/>
      <name val="ＭＳ Ｐゴシック"/>
      <family val="3"/>
      <charset val="128"/>
    </font>
    <font>
      <sz val="6"/>
      <name val="ＭＳ 明朝"/>
      <family val="1"/>
      <charset val="128"/>
    </font>
    <font>
      <b/>
      <sz val="10"/>
      <color rgb="FFFF0000"/>
      <name val="ＭＳ Ｐゴシック"/>
      <family val="3"/>
      <charset val="128"/>
    </font>
    <font>
      <b/>
      <sz val="6"/>
      <color rgb="FFFF0000"/>
      <name val="ＭＳ 明朝"/>
      <family val="1"/>
      <charset val="128"/>
    </font>
    <font>
      <sz val="12"/>
      <name val="ＭＳ Ｐゴシック"/>
      <family val="3"/>
      <charset val="128"/>
    </font>
    <font>
      <b/>
      <sz val="10"/>
      <color indexed="10"/>
      <name val="ＭＳ Ｐゴシック"/>
      <family val="3"/>
      <charset val="128"/>
    </font>
    <font>
      <b/>
      <sz val="12"/>
      <color rgb="FFFF0000"/>
      <name val="ＭＳ 明朝"/>
      <family val="1"/>
      <charset val="128"/>
    </font>
    <font>
      <b/>
      <sz val="9"/>
      <color indexed="81"/>
      <name val="MS P ゴシック"/>
      <family val="3"/>
      <charset val="128"/>
    </font>
    <font>
      <b/>
      <sz val="12"/>
      <color rgb="FFFF0000"/>
      <name val="ＭＳ Ｐゴシック"/>
      <family val="3"/>
      <charset val="128"/>
    </font>
    <font>
      <sz val="20"/>
      <color indexed="17"/>
      <name val="ＭＳ 明朝"/>
      <family val="1"/>
      <charset val="128"/>
    </font>
    <font>
      <b/>
      <sz val="12"/>
      <color indexed="57"/>
      <name val="ＭＳ 明朝"/>
      <family val="1"/>
      <charset val="128"/>
    </font>
    <font>
      <sz val="12"/>
      <color theme="0"/>
      <name val="ＭＳ 明朝"/>
      <family val="1"/>
      <charset val="128"/>
    </font>
    <font>
      <sz val="12"/>
      <color theme="0"/>
      <name val="ＭＳ Ｐゴシック"/>
      <family val="3"/>
      <charset val="128"/>
    </font>
    <font>
      <sz val="9"/>
      <name val="HG丸ｺﾞｼｯｸM-PRO"/>
      <family val="3"/>
      <charset val="128"/>
    </font>
    <font>
      <sz val="12"/>
      <name val="HG丸ｺﾞｼｯｸM-PRO"/>
      <family val="3"/>
      <charset val="128"/>
    </font>
    <font>
      <b/>
      <sz val="12"/>
      <color rgb="FFFF0000"/>
      <name val="HG丸ｺﾞｼｯｸM-PRO"/>
      <family val="3"/>
      <charset val="128"/>
    </font>
    <font>
      <b/>
      <sz val="10"/>
      <color indexed="10"/>
      <name val="HG丸ｺﾞｼｯｸM-PRO"/>
      <family val="3"/>
      <charset val="128"/>
    </font>
    <font>
      <sz val="6"/>
      <color indexed="17"/>
      <name val="HG丸ｺﾞｼｯｸM-PRO"/>
      <family val="3"/>
      <charset val="128"/>
    </font>
    <font>
      <sz val="10"/>
      <name val="HG丸ｺﾞｼｯｸM-PRO"/>
      <family val="3"/>
      <charset val="128"/>
    </font>
    <font>
      <sz val="11"/>
      <name val="ＭＳ Ｐゴシック"/>
      <family val="3"/>
      <charset val="128"/>
    </font>
    <font>
      <sz val="11"/>
      <name val="ＭＳ Ｐ明朝"/>
      <family val="1"/>
      <charset val="128"/>
    </font>
    <font>
      <sz val="11"/>
      <color theme="0"/>
      <name val="ＭＳ Ｐ明朝"/>
      <family val="1"/>
      <charset val="128"/>
    </font>
    <font>
      <sz val="8"/>
      <name val="ＭＳ Ｐ明朝"/>
      <family val="1"/>
      <charset val="128"/>
    </font>
    <font>
      <sz val="9"/>
      <name val="ＭＳ Ｐ明朝"/>
      <family val="1"/>
      <charset val="128"/>
    </font>
    <font>
      <sz val="9"/>
      <color theme="0"/>
      <name val="ＭＳ Ｐ明朝"/>
      <family val="1"/>
      <charset val="128"/>
    </font>
    <font>
      <sz val="10"/>
      <name val="ＭＳ Ｐ明朝"/>
      <family val="1"/>
      <charset val="128"/>
    </font>
    <font>
      <sz val="36"/>
      <name val="ＭＳ Ｐ明朝"/>
      <family val="1"/>
      <charset val="128"/>
    </font>
    <font>
      <sz val="16"/>
      <name val="ＭＳ Ｐ明朝"/>
      <family val="1"/>
      <charset val="128"/>
    </font>
    <font>
      <sz val="12"/>
      <name val="ＭＳ Ｐ明朝"/>
      <family val="1"/>
      <charset val="128"/>
    </font>
    <font>
      <sz val="14"/>
      <name val="ＭＳ Ｐ明朝"/>
      <family val="1"/>
      <charset val="128"/>
    </font>
    <font>
      <sz val="11"/>
      <color theme="0" tint="-0.34998626667073579"/>
      <name val="ＭＳ Ｐ明朝"/>
      <family val="1"/>
      <charset val="128"/>
    </font>
    <font>
      <sz val="9"/>
      <name val="ＭＳ 明朝"/>
      <family val="1"/>
      <charset val="128"/>
    </font>
    <font>
      <sz val="36"/>
      <name val="HGS教科書体"/>
      <family val="1"/>
      <charset val="128"/>
    </font>
    <font>
      <sz val="26"/>
      <name val="HGS教科書体"/>
      <family val="1"/>
      <charset val="128"/>
    </font>
    <font>
      <sz val="28"/>
      <name val="HGS教科書体"/>
      <family val="1"/>
      <charset val="128"/>
    </font>
    <font>
      <sz val="22"/>
      <name val="HGS教科書体"/>
      <family val="1"/>
      <charset val="128"/>
    </font>
    <font>
      <b/>
      <sz val="9"/>
      <color indexed="10"/>
      <name val="MS P ゴシック"/>
      <family val="3"/>
      <charset val="128"/>
    </font>
    <font>
      <sz val="12"/>
      <name val="ＭＳ 明朝"/>
      <family val="1"/>
      <charset val="128"/>
    </font>
    <font>
      <b/>
      <sz val="12"/>
      <name val="HG丸ｺﾞｼｯｸM-PRO"/>
      <family val="3"/>
      <charset val="128"/>
    </font>
    <font>
      <b/>
      <u val="double"/>
      <sz val="9"/>
      <color indexed="81"/>
      <name val="MS P ゴシック"/>
      <family val="3"/>
      <charset val="128"/>
    </font>
    <font>
      <b/>
      <sz val="18"/>
      <color rgb="FFFF0000"/>
      <name val="ＭＳ Ｐゴシック"/>
      <family val="3"/>
      <charset val="128"/>
    </font>
    <font>
      <sz val="9"/>
      <color indexed="81"/>
      <name val="MS P ゴシック"/>
      <family val="3"/>
      <charset val="128"/>
    </font>
    <font>
      <b/>
      <sz val="18"/>
      <name val="ＭＳ ゴシック"/>
      <family val="3"/>
      <charset val="128"/>
    </font>
    <font>
      <sz val="18"/>
      <name val="ＭＳ Ｐゴシック"/>
      <family val="3"/>
      <charset val="128"/>
    </font>
    <font>
      <sz val="18"/>
      <name val="ＭＳ 明朝"/>
      <family val="1"/>
      <charset val="128"/>
    </font>
    <font>
      <u/>
      <sz val="11"/>
      <color theme="10"/>
      <name val="ＭＳ Ｐゴシック"/>
      <family val="3"/>
      <charset val="128"/>
    </font>
    <font>
      <u/>
      <sz val="18"/>
      <color theme="10"/>
      <name val="ＭＳ Ｐゴシック"/>
      <family val="3"/>
      <charset val="128"/>
    </font>
    <font>
      <b/>
      <sz val="11"/>
      <color rgb="FFFF0000"/>
      <name val="ＭＳ Ｐ明朝"/>
      <family val="1"/>
      <charset val="128"/>
    </font>
    <font>
      <sz val="9"/>
      <name val="ＭＳ Ｐゴシック"/>
      <family val="3"/>
      <charset val="128"/>
    </font>
    <font>
      <sz val="12"/>
      <color theme="1"/>
      <name val="ＭＳ Ｐ明朝"/>
      <family val="1"/>
      <charset val="128"/>
    </font>
    <font>
      <sz val="22"/>
      <color theme="1"/>
      <name val="HGS教科書体"/>
      <family val="1"/>
      <charset val="128"/>
    </font>
    <font>
      <sz val="11"/>
      <color theme="1"/>
      <name val="ＭＳ Ｐ明朝"/>
      <family val="1"/>
      <charset val="128"/>
    </font>
    <font>
      <sz val="11"/>
      <color theme="1"/>
      <name val="Meiryo UI"/>
      <family val="3"/>
      <charset val="128"/>
    </font>
    <font>
      <sz val="26"/>
      <color theme="1"/>
      <name val="HGS教科書体"/>
      <family val="1"/>
      <charset val="128"/>
    </font>
    <font>
      <u/>
      <sz val="12"/>
      <color theme="1"/>
      <name val="ＭＳ Ｐ明朝"/>
      <family val="1"/>
      <charset val="128"/>
    </font>
    <font>
      <sz val="6"/>
      <name val="ＭＳ Ｐゴシック"/>
      <family val="2"/>
      <charset val="128"/>
      <scheme val="minor"/>
    </font>
    <font>
      <sz val="10"/>
      <color theme="1"/>
      <name val="ＭＳ Ｐ明朝"/>
      <family val="1"/>
      <charset val="128"/>
    </font>
    <font>
      <sz val="14"/>
      <color theme="1"/>
      <name val="ＭＳ Ｐ明朝"/>
      <family val="1"/>
      <charset val="128"/>
    </font>
    <font>
      <b/>
      <sz val="12"/>
      <color theme="1"/>
      <name val="ＭＳ Ｐ明朝"/>
      <family val="1"/>
      <charset val="128"/>
    </font>
    <font>
      <sz val="9"/>
      <color theme="1"/>
      <name val="ＭＳ Ｐ明朝"/>
      <family val="1"/>
      <charset val="128"/>
    </font>
    <font>
      <sz val="18"/>
      <name val="ＭＳ Ｐ明朝"/>
      <family val="1"/>
      <charset val="128"/>
    </font>
    <font>
      <sz val="20"/>
      <name val="ＭＳ Ｐ明朝"/>
      <family val="1"/>
      <charset val="128"/>
    </font>
    <font>
      <sz val="20"/>
      <name val="HGS教科書体"/>
      <family val="1"/>
      <charset val="128"/>
    </font>
    <font>
      <b/>
      <sz val="10"/>
      <color rgb="FFFF0000"/>
      <name val="ＭＳ Ｐ明朝"/>
      <family val="1"/>
      <charset val="128"/>
    </font>
    <font>
      <sz val="7"/>
      <name val="ＭＳ Ｐ明朝"/>
      <family val="1"/>
      <charset val="128"/>
    </font>
    <font>
      <sz val="11"/>
      <color theme="1"/>
      <name val="HGS教科書体"/>
      <family val="1"/>
      <charset val="128"/>
    </font>
    <font>
      <sz val="20"/>
      <color theme="1"/>
      <name val="HGS教科書体"/>
      <family val="1"/>
      <charset val="128"/>
    </font>
    <font>
      <sz val="11"/>
      <color theme="1"/>
      <name val="ＭＳ 明朝"/>
      <family val="1"/>
      <charset val="128"/>
    </font>
    <font>
      <sz val="24"/>
      <color theme="1"/>
      <name val="HGS教科書体"/>
      <family val="1"/>
      <charset val="128"/>
    </font>
    <font>
      <u val="double"/>
      <sz val="10"/>
      <color theme="1"/>
      <name val="ＭＳ Ｐ明朝"/>
      <family val="1"/>
      <charset val="128"/>
    </font>
    <font>
      <sz val="10.5"/>
      <color theme="1"/>
      <name val="ＭＳ Ｐ明朝"/>
      <family val="1"/>
      <charset val="128"/>
    </font>
    <font>
      <u val="double"/>
      <sz val="10.5"/>
      <color theme="1"/>
      <name val="ＭＳ Ｐ明朝"/>
      <family val="1"/>
      <charset val="128"/>
    </font>
    <font>
      <sz val="8"/>
      <color theme="1"/>
      <name val="ＭＳ Ｐ明朝"/>
      <family val="1"/>
      <charset val="128"/>
    </font>
    <font>
      <u val="double"/>
      <sz val="11"/>
      <color theme="1"/>
      <name val="ＭＳ Ｐ明朝"/>
      <family val="1"/>
      <charset val="128"/>
    </font>
    <font>
      <u val="double"/>
      <sz val="9"/>
      <color theme="1"/>
      <name val="ＭＳ Ｐ明朝"/>
      <family val="1"/>
      <charset val="128"/>
    </font>
    <font>
      <u/>
      <sz val="9"/>
      <color theme="10"/>
      <name val="ＭＳ Ｐ明朝"/>
      <family val="1"/>
      <charset val="128"/>
    </font>
    <font>
      <u/>
      <sz val="9"/>
      <color theme="1"/>
      <name val="ＭＳ Ｐ明朝"/>
      <family val="1"/>
      <charset val="128"/>
    </font>
    <font>
      <u/>
      <sz val="11"/>
      <color theme="1"/>
      <name val="ＭＳ Ｐ明朝"/>
      <family val="1"/>
      <charset val="128"/>
    </font>
    <font>
      <sz val="9"/>
      <color theme="1"/>
      <name val="ＭＳ 明朝"/>
      <family val="1"/>
      <charset val="128"/>
    </font>
    <font>
      <sz val="18"/>
      <color theme="1"/>
      <name val="HGS教科書体"/>
      <family val="1"/>
      <charset val="128"/>
    </font>
    <font>
      <sz val="10"/>
      <color theme="1"/>
      <name val="ＭＳ 明朝"/>
      <family val="1"/>
      <charset val="128"/>
    </font>
    <font>
      <sz val="12"/>
      <name val="ＭＳ ゴシック"/>
      <family val="3"/>
      <charset val="128"/>
    </font>
    <font>
      <sz val="6"/>
      <name val="ＭＳ ゴシック"/>
      <family val="3"/>
      <charset val="128"/>
    </font>
    <font>
      <sz val="20"/>
      <name val="ＭＳ Ｐゴシック"/>
      <family val="3"/>
      <charset val="128"/>
    </font>
    <font>
      <b/>
      <sz val="12"/>
      <color theme="0"/>
      <name val="ＭＳ Ｐゴシック"/>
      <family val="3"/>
      <charset val="128"/>
    </font>
    <font>
      <sz val="8"/>
      <name val="ＭＳ Ｐゴシック"/>
      <family val="3"/>
      <charset val="128"/>
    </font>
    <font>
      <strike/>
      <sz val="9"/>
      <name val="ＭＳ Ｐゴシック"/>
      <family val="3"/>
      <charset val="128"/>
    </font>
    <font>
      <b/>
      <sz val="13"/>
      <name val="ＭＳ Ｐゴシック"/>
      <family val="3"/>
      <charset val="128"/>
    </font>
    <font>
      <sz val="10"/>
      <name val="ＭＳ ゴシック"/>
      <family val="3"/>
      <charset val="128"/>
    </font>
    <font>
      <sz val="7"/>
      <name val="ＭＳ Ｐゴシック"/>
      <family val="3"/>
      <charset val="128"/>
    </font>
    <font>
      <vertAlign val="superscript"/>
      <sz val="12"/>
      <name val="ＭＳ ゴシック"/>
      <family val="3"/>
      <charset val="128"/>
    </font>
    <font>
      <sz val="6"/>
      <name val="ＭＳ Ｐゴシック"/>
      <family val="3"/>
      <charset val="128"/>
      <scheme val="minor"/>
    </font>
    <font>
      <sz val="11"/>
      <color theme="1"/>
      <name val="ＭＳ Ｐゴシック"/>
      <family val="3"/>
      <charset val="128"/>
      <scheme val="minor"/>
    </font>
    <font>
      <sz val="24"/>
      <name val="ＭＳ Ｐ明朝"/>
      <family val="1"/>
      <charset val="128"/>
    </font>
    <font>
      <sz val="22"/>
      <name val="ＭＳ Ｐ明朝"/>
      <family val="1"/>
      <charset val="128"/>
    </font>
    <font>
      <sz val="12"/>
      <name val="ＭＳ Ｐゴシック"/>
      <family val="3"/>
      <charset val="128"/>
      <scheme val="minor"/>
    </font>
    <font>
      <b/>
      <sz val="12"/>
      <name val="ＭＳ Ｐ明朝"/>
      <family val="1"/>
      <charset val="128"/>
    </font>
    <font>
      <u/>
      <sz val="12"/>
      <name val="ＭＳ Ｐ明朝"/>
      <family val="1"/>
      <charset val="128"/>
    </font>
    <font>
      <sz val="9"/>
      <color rgb="FFFF0000"/>
      <name val="HG丸ｺﾞｼｯｸM-PRO"/>
      <family val="3"/>
      <charset val="128"/>
    </font>
    <font>
      <b/>
      <sz val="11"/>
      <color rgb="FFFF0000"/>
      <name val="ＭＳ 明朝"/>
      <family val="1"/>
      <charset val="128"/>
    </font>
    <font>
      <b/>
      <sz val="11"/>
      <color theme="1"/>
      <name val="ＭＳ 明朝"/>
      <family val="1"/>
      <charset val="128"/>
    </font>
    <font>
      <b/>
      <sz val="10"/>
      <name val="ＭＳ Ｐゴシック"/>
      <family val="3"/>
      <charset val="128"/>
    </font>
    <font>
      <b/>
      <sz val="9"/>
      <name val="ＭＳ Ｐゴシック"/>
      <family val="3"/>
      <charset val="128"/>
    </font>
    <font>
      <b/>
      <sz val="11"/>
      <color theme="1"/>
      <name val="Meiryo UI"/>
      <family val="3"/>
      <charset val="128"/>
    </font>
    <font>
      <b/>
      <sz val="9"/>
      <color theme="1"/>
      <name val="ＭＳ Ｐ明朝"/>
      <family val="1"/>
      <charset val="128"/>
    </font>
    <font>
      <b/>
      <sz val="11"/>
      <color theme="1"/>
      <name val="ＭＳ Ｐ明朝"/>
      <family val="1"/>
      <charset val="128"/>
    </font>
    <font>
      <sz val="10"/>
      <color theme="1" tint="0.499984740745262"/>
      <name val="ＭＳ Ｐ明朝"/>
      <family val="1"/>
      <charset val="128"/>
    </font>
    <font>
      <sz val="8"/>
      <color theme="1" tint="0.499984740745262"/>
      <name val="ＭＳ Ｐ明朝"/>
      <family val="1"/>
      <charset val="128"/>
    </font>
    <font>
      <sz val="11"/>
      <color theme="1" tint="0.499984740745262"/>
      <name val="ＭＳ Ｐ明朝"/>
      <family val="1"/>
      <charset val="128"/>
    </font>
    <font>
      <sz val="6"/>
      <color theme="1" tint="0.499984740745262"/>
      <name val="ＭＳ Ｐ明朝"/>
      <family val="1"/>
      <charset val="128"/>
    </font>
    <font>
      <sz val="12"/>
      <color theme="1" tint="0.499984740745262"/>
      <name val="ＭＳ Ｐ明朝"/>
      <family val="1"/>
      <charset val="128"/>
    </font>
    <font>
      <sz val="10"/>
      <name val="ＭＳ 明朝"/>
      <family val="1"/>
      <charset val="128"/>
    </font>
    <font>
      <b/>
      <sz val="9"/>
      <name val="ＭＳ Ｐ明朝"/>
      <family val="1"/>
      <charset val="128"/>
    </font>
    <font>
      <b/>
      <sz val="12"/>
      <name val="ＭＳ Ｐゴシック"/>
      <family val="3"/>
      <charset val="128"/>
    </font>
  </fonts>
  <fills count="12">
    <fill>
      <patternFill patternType="none"/>
    </fill>
    <fill>
      <patternFill patternType="gray125"/>
    </fill>
    <fill>
      <patternFill patternType="solid">
        <fgColor indexed="9"/>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207">
    <border>
      <left/>
      <right/>
      <top/>
      <bottom/>
      <diagonal/>
    </border>
    <border>
      <left/>
      <right/>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top style="thin">
        <color indexed="17"/>
      </top>
      <bottom style="thin">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thin">
        <color indexed="17"/>
      </left>
      <right/>
      <top/>
      <bottom/>
      <diagonal/>
    </border>
    <border>
      <left/>
      <right style="thin">
        <color indexed="17"/>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right style="thin">
        <color indexed="64"/>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indexed="64"/>
      </right>
      <top/>
      <bottom style="thin">
        <color indexed="64"/>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auto="1"/>
      </left>
      <right style="hair">
        <color auto="1"/>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top style="hair">
        <color auto="1"/>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dotted">
        <color indexed="64"/>
      </left>
      <right/>
      <top style="dotted">
        <color indexed="64"/>
      </top>
      <bottom style="dotted">
        <color indexed="64"/>
      </bottom>
      <diagonal/>
    </border>
    <border>
      <left/>
      <right/>
      <top style="dotted">
        <color auto="1"/>
      </top>
      <bottom style="dotted">
        <color auto="1"/>
      </bottom>
      <diagonal/>
    </border>
    <border>
      <left/>
      <right style="dotted">
        <color indexed="64"/>
      </right>
      <top style="dotted">
        <color indexed="64"/>
      </top>
      <bottom style="dotted">
        <color indexed="64"/>
      </bottom>
      <diagonal/>
    </border>
    <border>
      <left style="dotted">
        <color indexed="64"/>
      </left>
      <right/>
      <top/>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indexed="64"/>
      </right>
      <top style="medium">
        <color indexed="64"/>
      </top>
      <bottom/>
      <diagonal/>
    </border>
    <border>
      <left/>
      <right style="dashed">
        <color auto="1"/>
      </right>
      <top style="medium">
        <color indexed="64"/>
      </top>
      <bottom style="dashed">
        <color auto="1"/>
      </bottom>
      <diagonal/>
    </border>
    <border>
      <left style="dashed">
        <color auto="1"/>
      </left>
      <right style="dashed">
        <color auto="1"/>
      </right>
      <top style="medium">
        <color indexed="64"/>
      </top>
      <bottom style="dashed">
        <color auto="1"/>
      </bottom>
      <diagonal/>
    </border>
    <border>
      <left style="dashed">
        <color auto="1"/>
      </left>
      <right style="thin">
        <color indexed="64"/>
      </right>
      <top style="medium">
        <color indexed="64"/>
      </top>
      <bottom style="dashed">
        <color auto="1"/>
      </bottom>
      <diagonal/>
    </border>
    <border>
      <left style="thin">
        <color indexed="64"/>
      </left>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indexed="64"/>
      </right>
      <top style="dashed">
        <color auto="1"/>
      </top>
      <bottom style="dashed">
        <color auto="1"/>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right style="dotted">
        <color indexed="64"/>
      </right>
      <top style="thin">
        <color indexed="64"/>
      </top>
      <bottom/>
      <diagonal style="thin">
        <color indexed="64"/>
      </diagonal>
    </border>
    <border diagonalUp="1">
      <left style="dotted">
        <color indexed="64"/>
      </left>
      <right style="dotted">
        <color indexed="64"/>
      </right>
      <top style="thin">
        <color indexed="64"/>
      </top>
      <bottom/>
      <diagonal style="thin">
        <color indexed="64"/>
      </diagonal>
    </border>
    <border diagonalUp="1">
      <left style="dotted">
        <color indexed="64"/>
      </left>
      <right style="medium">
        <color indexed="64"/>
      </right>
      <top style="thin">
        <color indexed="64"/>
      </top>
      <bottom/>
      <diagonal style="thin">
        <color indexed="64"/>
      </diagonal>
    </border>
    <border diagonalUp="1">
      <left/>
      <right style="dotted">
        <color indexed="64"/>
      </right>
      <top/>
      <bottom/>
      <diagonal style="thin">
        <color indexed="64"/>
      </diagonal>
    </border>
    <border diagonalUp="1">
      <left style="dotted">
        <color indexed="64"/>
      </left>
      <right style="dotted">
        <color indexed="64"/>
      </right>
      <top/>
      <bottom/>
      <diagonal style="thin">
        <color indexed="64"/>
      </diagonal>
    </border>
    <border diagonalUp="1">
      <left style="dotted">
        <color indexed="64"/>
      </left>
      <right style="medium">
        <color indexed="64"/>
      </right>
      <top/>
      <bottom/>
      <diagonal style="thin">
        <color indexed="64"/>
      </diagonal>
    </border>
    <border>
      <left style="medium">
        <color indexed="64"/>
      </left>
      <right/>
      <top/>
      <bottom style="thin">
        <color indexed="64"/>
      </bottom>
      <diagonal/>
    </border>
    <border>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style="thin">
        <color indexed="64"/>
      </right>
      <top style="dashed">
        <color auto="1"/>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diagonalUp="1">
      <left/>
      <right style="dotted">
        <color indexed="64"/>
      </right>
      <top/>
      <bottom style="thin">
        <color indexed="64"/>
      </bottom>
      <diagonal style="thin">
        <color indexed="64"/>
      </diagonal>
    </border>
    <border diagonalUp="1">
      <left style="dotted">
        <color indexed="64"/>
      </left>
      <right style="dotted">
        <color indexed="64"/>
      </right>
      <top/>
      <bottom style="thin">
        <color indexed="64"/>
      </bottom>
      <diagonal style="thin">
        <color indexed="64"/>
      </diagonal>
    </border>
    <border diagonalUp="1">
      <left style="dotted">
        <color indexed="64"/>
      </left>
      <right style="medium">
        <color indexed="64"/>
      </right>
      <top/>
      <bottom style="thin">
        <color indexed="64"/>
      </bottom>
      <diagonal style="thin">
        <color indexed="64"/>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style="dotted">
        <color indexed="64"/>
      </left>
      <right/>
      <top style="thin">
        <color indexed="64"/>
      </top>
      <bottom/>
      <diagonal/>
    </border>
    <border>
      <left/>
      <right style="dotted">
        <color indexed="64"/>
      </right>
      <top/>
      <bottom style="medium">
        <color auto="1"/>
      </bottom>
      <diagonal/>
    </border>
    <border>
      <left style="dotted">
        <color indexed="64"/>
      </left>
      <right/>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right style="hair">
        <color indexed="64"/>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dotted">
        <color indexed="64"/>
      </right>
      <top style="dotted">
        <color indexed="64"/>
      </top>
      <bottom/>
      <diagonal/>
    </border>
    <border>
      <left/>
      <right style="hair">
        <color indexed="64"/>
      </right>
      <top style="hair">
        <color indexed="64"/>
      </top>
      <bottom style="hair">
        <color indexed="64"/>
      </bottom>
      <diagonal/>
    </border>
    <border>
      <left style="dotted">
        <color indexed="64"/>
      </left>
      <right/>
      <top/>
      <bottom style="dotted">
        <color indexed="64"/>
      </bottom>
      <diagonal/>
    </border>
    <border>
      <left/>
      <right style="dotted">
        <color indexed="64"/>
      </right>
      <top/>
      <bottom style="dotted">
        <color indexed="64"/>
      </bottom>
      <diagonal/>
    </border>
    <border>
      <left/>
      <right style="hair">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hair">
        <color indexed="64"/>
      </left>
      <right/>
      <top/>
      <bottom/>
      <diagonal/>
    </border>
    <border>
      <left/>
      <right style="hair">
        <color indexed="64"/>
      </right>
      <top/>
      <bottom style="hair">
        <color indexed="64"/>
      </bottom>
      <diagonal/>
    </border>
    <border>
      <left style="hair">
        <color indexed="64"/>
      </left>
      <right/>
      <top style="hair">
        <color indexed="64"/>
      </top>
      <bottom style="medium">
        <color indexed="64"/>
      </bottom>
      <diagonal/>
    </border>
  </borders>
  <cellStyleXfs count="23">
    <xf numFmtId="0" fontId="0" fillId="0" borderId="0"/>
    <xf numFmtId="0" fontId="36" fillId="0" borderId="0">
      <alignment vertical="center"/>
    </xf>
    <xf numFmtId="38" fontId="36" fillId="0" borderId="0" applyFont="0" applyFill="0" applyBorder="0" applyAlignment="0" applyProtection="0">
      <alignment vertical="center"/>
    </xf>
    <xf numFmtId="0" fontId="36" fillId="0" borderId="0">
      <alignment vertical="center"/>
    </xf>
    <xf numFmtId="0" fontId="62" fillId="0" borderId="0" applyNumberFormat="0" applyFill="0" applyBorder="0" applyAlignment="0" applyProtection="0">
      <alignment vertical="center"/>
    </xf>
    <xf numFmtId="0" fontId="3" fillId="0" borderId="0">
      <alignment vertical="center"/>
    </xf>
    <xf numFmtId="0" fontId="36" fillId="0" borderId="0">
      <alignment vertical="center"/>
    </xf>
    <xf numFmtId="0" fontId="3" fillId="0" borderId="0">
      <alignment vertical="center"/>
    </xf>
    <xf numFmtId="38" fontId="3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98" fillId="0" borderId="0"/>
    <xf numFmtId="0" fontId="98" fillId="0" borderId="0"/>
    <xf numFmtId="0" fontId="109" fillId="0" borderId="0">
      <alignment vertical="center"/>
    </xf>
    <xf numFmtId="0" fontId="2" fillId="0" borderId="0">
      <alignment vertical="center"/>
    </xf>
    <xf numFmtId="0" fontId="3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09" fillId="0" borderId="0" applyFont="0" applyFill="0" applyBorder="0" applyAlignment="0" applyProtection="0">
      <alignment vertical="center"/>
    </xf>
  </cellStyleXfs>
  <cellXfs count="1648">
    <xf numFmtId="0" fontId="0" fillId="0" borderId="0" xfId="0"/>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18" fillId="0" borderId="0" xfId="0" applyFont="1" applyAlignment="1">
      <alignment vertical="center"/>
    </xf>
    <xf numFmtId="176" fontId="21" fillId="0" borderId="0" xfId="0" applyNumberFormat="1" applyFont="1" applyAlignment="1" applyProtection="1">
      <alignment horizontal="left" vertical="center" shrinkToFit="1"/>
      <protection locked="0"/>
    </xf>
    <xf numFmtId="176" fontId="21" fillId="0" borderId="0" xfId="0" applyNumberFormat="1" applyFont="1" applyAlignment="1">
      <alignment horizontal="left" vertical="center" shrinkToFit="1"/>
    </xf>
    <xf numFmtId="0" fontId="0" fillId="0" borderId="0" xfId="0" applyAlignment="1">
      <alignment horizontal="left" vertical="center"/>
    </xf>
    <xf numFmtId="49" fontId="21" fillId="0" borderId="0" xfId="0" applyNumberFormat="1" applyFont="1" applyAlignment="1" applyProtection="1">
      <alignment vertical="center"/>
      <protection locked="0"/>
    </xf>
    <xf numFmtId="0" fontId="21" fillId="0" borderId="0" xfId="0" applyFont="1" applyAlignment="1">
      <alignment vertical="center"/>
    </xf>
    <xf numFmtId="0" fontId="21" fillId="0" borderId="0" xfId="0" applyFont="1" applyAlignment="1" applyProtection="1">
      <alignment horizontal="left" vertical="center"/>
      <protection locked="0"/>
    </xf>
    <xf numFmtId="0" fontId="21" fillId="0" borderId="0" xfId="0" applyFont="1" applyAlignment="1">
      <alignment horizontal="left" vertical="center"/>
    </xf>
    <xf numFmtId="0" fontId="21" fillId="0" borderId="0" xfId="0" applyFont="1" applyAlignment="1" applyProtection="1">
      <alignment vertical="center"/>
      <protection locked="0"/>
    </xf>
    <xf numFmtId="0" fontId="0" fillId="0" borderId="0" xfId="0" applyAlignment="1">
      <alignment vertical="center"/>
    </xf>
    <xf numFmtId="0" fontId="21" fillId="0" borderId="0" xfId="0" applyFont="1" applyAlignment="1" applyProtection="1">
      <alignment vertical="center" shrinkToFit="1"/>
      <protection locked="0"/>
    </xf>
    <xf numFmtId="0" fontId="7" fillId="0" borderId="0" xfId="0" applyFont="1" applyAlignment="1">
      <alignment horizontal="center" vertical="center"/>
    </xf>
    <xf numFmtId="0" fontId="34" fillId="0" borderId="0" xfId="0" applyFont="1" applyAlignment="1">
      <alignment horizontal="center" vertical="center"/>
    </xf>
    <xf numFmtId="0" fontId="31" fillId="0" borderId="0" xfId="0" applyFont="1" applyAlignment="1" applyProtection="1">
      <alignment vertical="center"/>
      <protection locked="0"/>
    </xf>
    <xf numFmtId="0" fontId="31" fillId="0" borderId="0" xfId="0" applyFont="1" applyAlignment="1">
      <alignment vertical="center"/>
    </xf>
    <xf numFmtId="0" fontId="37" fillId="0" borderId="0" xfId="1" applyFont="1">
      <alignment vertical="center"/>
    </xf>
    <xf numFmtId="0" fontId="38" fillId="0" borderId="0" xfId="1" applyFont="1">
      <alignment vertical="center"/>
    </xf>
    <xf numFmtId="0" fontId="39" fillId="0" borderId="0" xfId="1" applyFont="1">
      <alignment vertical="center"/>
    </xf>
    <xf numFmtId="0" fontId="40" fillId="0" borderId="0" xfId="1" applyFont="1">
      <alignment vertical="center"/>
    </xf>
    <xf numFmtId="0" fontId="41" fillId="0" borderId="0" xfId="1" applyFont="1">
      <alignment vertical="center"/>
    </xf>
    <xf numFmtId="49" fontId="40" fillId="0" borderId="0" xfId="1" applyNumberFormat="1" applyFont="1">
      <alignment vertical="center"/>
    </xf>
    <xf numFmtId="0" fontId="42" fillId="0" borderId="0" xfId="1" applyFont="1">
      <alignment vertical="center"/>
    </xf>
    <xf numFmtId="0" fontId="38" fillId="0" borderId="0" xfId="1" applyFont="1" applyAlignment="1"/>
    <xf numFmtId="0" fontId="39" fillId="0" borderId="0" xfId="1" applyFont="1" applyAlignment="1">
      <alignment horizontal="center" vertical="center" textRotation="255"/>
    </xf>
    <xf numFmtId="0" fontId="40" fillId="0" borderId="0" xfId="1" applyFont="1" applyAlignment="1">
      <alignment horizontal="center" vertical="center"/>
    </xf>
    <xf numFmtId="0" fontId="43" fillId="0" borderId="0" xfId="1" applyFont="1" applyAlignment="1">
      <alignment horizontal="center" vertical="center"/>
    </xf>
    <xf numFmtId="0" fontId="37" fillId="0" borderId="0" xfId="1" applyFont="1" applyAlignment="1">
      <alignment horizontal="center" vertical="center"/>
    </xf>
    <xf numFmtId="0" fontId="37" fillId="0" borderId="0" xfId="1" applyFont="1" applyAlignment="1" applyProtection="1">
      <alignment horizontal="center" vertical="center"/>
      <protection locked="0"/>
    </xf>
    <xf numFmtId="0" fontId="37" fillId="0" borderId="0" xfId="1" applyFont="1" applyProtection="1">
      <alignment vertical="center"/>
      <protection locked="0"/>
    </xf>
    <xf numFmtId="0" fontId="40" fillId="0" borderId="0" xfId="1" applyFont="1" applyProtection="1">
      <alignment vertical="center"/>
      <protection locked="0"/>
    </xf>
    <xf numFmtId="0" fontId="44" fillId="0" borderId="0" xfId="1" applyFont="1" applyAlignment="1" applyProtection="1">
      <alignment horizontal="center" vertical="center"/>
      <protection locked="0"/>
    </xf>
    <xf numFmtId="0" fontId="44" fillId="0" borderId="0" xfId="1" applyFont="1" applyAlignment="1">
      <alignment horizontal="center" vertical="center"/>
    </xf>
    <xf numFmtId="0" fontId="44" fillId="0" borderId="0" xfId="1" applyFont="1" applyAlignment="1" applyProtection="1">
      <alignment horizontal="center" vertical="center" textRotation="255"/>
      <protection locked="0"/>
    </xf>
    <xf numFmtId="0" fontId="47" fillId="0" borderId="0" xfId="1" applyFont="1">
      <alignment vertical="center"/>
    </xf>
    <xf numFmtId="0" fontId="48" fillId="0" borderId="0" xfId="1" applyFont="1" applyAlignment="1">
      <alignment horizontal="center" vertical="center"/>
    </xf>
    <xf numFmtId="0" fontId="49" fillId="0" borderId="0" xfId="1" applyFont="1" applyAlignment="1">
      <alignment horizontal="center" vertical="center"/>
    </xf>
    <xf numFmtId="0" fontId="51" fillId="0" borderId="0" xfId="1" applyFont="1">
      <alignment vertical="center"/>
    </xf>
    <xf numFmtId="0" fontId="52" fillId="0" borderId="0" xfId="1" applyFont="1" applyAlignment="1">
      <alignment horizontal="left" vertical="center" wrapText="1"/>
    </xf>
    <xf numFmtId="0" fontId="48" fillId="0" borderId="0" xfId="1" applyFont="1">
      <alignment vertical="center"/>
    </xf>
    <xf numFmtId="49" fontId="21" fillId="0" borderId="20" xfId="0" applyNumberFormat="1" applyFont="1" applyBorder="1" applyAlignment="1" applyProtection="1">
      <alignment horizontal="center" vertical="center"/>
      <protection locked="0"/>
    </xf>
    <xf numFmtId="0" fontId="19" fillId="0" borderId="0" xfId="0" applyFont="1"/>
    <xf numFmtId="0" fontId="20" fillId="0" borderId="0" xfId="0" applyFont="1" applyAlignment="1">
      <alignment vertical="center"/>
    </xf>
    <xf numFmtId="0" fontId="17" fillId="0" borderId="0" xfId="0" applyFont="1"/>
    <xf numFmtId="0" fontId="21" fillId="4" borderId="28" xfId="0" applyFont="1" applyFill="1" applyBorder="1" applyAlignment="1">
      <alignment vertical="center"/>
    </xf>
    <xf numFmtId="0" fontId="54" fillId="4" borderId="28" xfId="0" applyFont="1" applyFill="1" applyBorder="1" applyAlignment="1">
      <alignment horizontal="center" vertical="center" wrapText="1"/>
    </xf>
    <xf numFmtId="49" fontId="21" fillId="0" borderId="20" xfId="0" applyNumberFormat="1" applyFont="1" applyBorder="1" applyAlignment="1">
      <alignment horizontal="center" vertical="center"/>
    </xf>
    <xf numFmtId="49" fontId="21" fillId="0" borderId="16" xfId="0" applyNumberFormat="1" applyFont="1" applyBorder="1" applyAlignment="1">
      <alignment horizontal="center" vertical="center"/>
    </xf>
    <xf numFmtId="49" fontId="7" fillId="0" borderId="0" xfId="0" applyNumberFormat="1" applyFont="1" applyAlignment="1">
      <alignment horizontal="left" vertical="center"/>
    </xf>
    <xf numFmtId="0" fontId="21" fillId="4" borderId="29" xfId="0" applyFont="1" applyFill="1" applyBorder="1" applyAlignment="1">
      <alignment vertical="center"/>
    </xf>
    <xf numFmtId="0" fontId="54" fillId="4" borderId="29" xfId="0" applyFont="1" applyFill="1" applyBorder="1" applyAlignment="1">
      <alignment horizontal="center" vertical="center" wrapText="1"/>
    </xf>
    <xf numFmtId="0" fontId="7" fillId="0" borderId="0" xfId="0" applyFont="1" applyAlignment="1">
      <alignment horizontal="right" vertical="center" wrapText="1"/>
    </xf>
    <xf numFmtId="0" fontId="4" fillId="0" borderId="0" xfId="0" applyFont="1" applyAlignment="1">
      <alignment horizontal="left" vertical="center"/>
    </xf>
    <xf numFmtId="49" fontId="21" fillId="0" borderId="0" xfId="0" applyNumberFormat="1" applyFont="1" applyAlignment="1">
      <alignment vertical="center"/>
    </xf>
    <xf numFmtId="0" fontId="4" fillId="0" borderId="0" xfId="0" applyFont="1" applyAlignment="1">
      <alignment horizontal="center" vertical="center" wrapText="1"/>
    </xf>
    <xf numFmtId="177" fontId="4" fillId="0" borderId="0" xfId="0" applyNumberFormat="1" applyFont="1" applyAlignment="1">
      <alignment horizontal="left" vertical="center" wrapText="1"/>
    </xf>
    <xf numFmtId="0" fontId="21" fillId="4" borderId="30" xfId="0" applyFont="1" applyFill="1" applyBorder="1" applyAlignment="1">
      <alignment vertical="center"/>
    </xf>
    <xf numFmtId="0" fontId="54" fillId="4" borderId="30" xfId="0" applyFont="1" applyFill="1" applyBorder="1" applyAlignment="1">
      <alignment horizontal="center" vertical="center" wrapText="1"/>
    </xf>
    <xf numFmtId="0" fontId="21" fillId="0" borderId="39" xfId="0" applyFont="1" applyBorder="1" applyAlignment="1">
      <alignment vertical="center" shrinkToFit="1"/>
    </xf>
    <xf numFmtId="0" fontId="10" fillId="0" borderId="0" xfId="0" applyFont="1" applyAlignment="1">
      <alignment horizontal="left" vertical="center"/>
    </xf>
    <xf numFmtId="0" fontId="21" fillId="0" borderId="38" xfId="0" applyFont="1" applyBorder="1" applyAlignment="1">
      <alignment vertical="center" shrinkToFit="1"/>
    </xf>
    <xf numFmtId="0" fontId="21" fillId="0" borderId="0" xfId="0" applyFont="1" applyAlignment="1">
      <alignment vertical="center" shrinkToFit="1"/>
    </xf>
    <xf numFmtId="0" fontId="25" fillId="0" borderId="0" xfId="0" applyFont="1" applyAlignment="1">
      <alignment vertical="center"/>
    </xf>
    <xf numFmtId="0" fontId="22" fillId="0" borderId="0" xfId="0" applyFont="1" applyAlignment="1">
      <alignment vertical="center"/>
    </xf>
    <xf numFmtId="0" fontId="17" fillId="0" borderId="0" xfId="0" applyFont="1" applyAlignment="1">
      <alignment vertical="center"/>
    </xf>
    <xf numFmtId="0" fontId="55" fillId="0" borderId="0" xfId="0" applyFont="1" applyAlignment="1">
      <alignment vertical="center"/>
    </xf>
    <xf numFmtId="0" fontId="33" fillId="0" borderId="0" xfId="0" applyFont="1" applyAlignment="1">
      <alignment vertical="center"/>
    </xf>
    <xf numFmtId="0" fontId="35" fillId="0" borderId="0" xfId="0" applyFont="1" applyAlignment="1">
      <alignment vertical="center"/>
    </xf>
    <xf numFmtId="49" fontId="21" fillId="4" borderId="29" xfId="0" applyNumberFormat="1" applyFont="1" applyFill="1" applyBorder="1" applyAlignment="1">
      <alignment vertical="center"/>
    </xf>
    <xf numFmtId="0" fontId="29" fillId="0" borderId="0" xfId="0" applyFont="1" applyAlignment="1">
      <alignment vertical="center"/>
    </xf>
    <xf numFmtId="0" fontId="28" fillId="0" borderId="0" xfId="0" applyFont="1" applyAlignment="1">
      <alignment horizontal="center" vertical="center" wrapText="1"/>
    </xf>
    <xf numFmtId="0" fontId="35" fillId="0" borderId="0" xfId="0" applyFont="1" applyAlignment="1">
      <alignment horizontal="center" vertical="center" textRotation="255"/>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shrinkToFi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vertical="top" wrapText="1"/>
    </xf>
    <xf numFmtId="0" fontId="11" fillId="0" borderId="0" xfId="0" applyFont="1" applyAlignment="1">
      <alignment horizontal="left" vertical="top" wrapText="1"/>
    </xf>
    <xf numFmtId="0" fontId="23" fillId="0" borderId="2" xfId="0" applyFont="1" applyBorder="1" applyAlignment="1">
      <alignment horizontal="center" vertical="center" shrinkToFit="1"/>
    </xf>
    <xf numFmtId="0" fontId="8" fillId="0" borderId="0" xfId="0" applyFont="1" applyAlignment="1">
      <alignment horizontal="left" vertical="top" wrapText="1"/>
    </xf>
    <xf numFmtId="0" fontId="11" fillId="0" borderId="1" xfId="0" applyFont="1" applyBorder="1" applyAlignment="1">
      <alignment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4" fillId="0" borderId="1" xfId="0" applyFont="1" applyBorder="1" applyAlignment="1">
      <alignment horizontal="center" vertical="center" wrapText="1"/>
    </xf>
    <xf numFmtId="49" fontId="27" fillId="0" borderId="2" xfId="0" applyNumberFormat="1" applyFont="1" applyBorder="1" applyAlignment="1">
      <alignment horizontal="left" vertical="center" shrinkToFit="1"/>
    </xf>
    <xf numFmtId="0" fontId="11" fillId="0" borderId="10" xfId="0" applyFont="1" applyBorder="1" applyAlignment="1">
      <alignment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1" fillId="0" borderId="12" xfId="0" applyFont="1" applyBorder="1" applyAlignment="1">
      <alignment vertical="center" wrapText="1"/>
    </xf>
    <xf numFmtId="0" fontId="11" fillId="0" borderId="1" xfId="0" applyFont="1" applyBorder="1" applyAlignment="1">
      <alignment horizontal="right" vertical="center" wrapText="1"/>
    </xf>
    <xf numFmtId="0" fontId="11" fillId="0" borderId="12" xfId="0" applyFont="1" applyBorder="1" applyAlignment="1">
      <alignment horizontal="left" vertical="center" wrapText="1"/>
    </xf>
    <xf numFmtId="0" fontId="11" fillId="0" borderId="6" xfId="0" applyFont="1" applyBorder="1" applyAlignment="1">
      <alignment horizontal="center" vertical="center" wrapText="1"/>
    </xf>
    <xf numFmtId="0" fontId="12" fillId="0" borderId="6" xfId="0" applyFont="1" applyBorder="1" applyAlignment="1">
      <alignment horizontal="center" vertical="center" shrinkToFit="1"/>
    </xf>
    <xf numFmtId="0" fontId="11" fillId="2" borderId="0" xfId="0" applyFont="1" applyFill="1" applyAlignment="1">
      <alignment horizontal="center" vertical="center" wrapText="1"/>
    </xf>
    <xf numFmtId="0" fontId="4" fillId="0" borderId="0" xfId="0" applyFont="1" applyAlignment="1">
      <alignment horizontal="left" vertical="center" wrapText="1"/>
    </xf>
    <xf numFmtId="0" fontId="11" fillId="0" borderId="2" xfId="0" applyFont="1" applyBorder="1" applyAlignment="1">
      <alignment vertical="center"/>
    </xf>
    <xf numFmtId="49" fontId="13" fillId="0" borderId="9" xfId="0" applyNumberFormat="1" applyFont="1" applyBorder="1" applyAlignment="1">
      <alignment horizontal="center" vertical="center" wrapText="1"/>
    </xf>
    <xf numFmtId="0" fontId="37" fillId="0" borderId="43" xfId="1" applyFont="1" applyBorder="1" applyAlignment="1">
      <alignment horizontal="center" vertical="center"/>
    </xf>
    <xf numFmtId="0" fontId="45" fillId="0" borderId="41" xfId="1" quotePrefix="1" applyFont="1" applyBorder="1" applyProtection="1">
      <alignment vertical="center"/>
      <protection locked="0"/>
    </xf>
    <xf numFmtId="0" fontId="21" fillId="0" borderId="38" xfId="0" applyFont="1" applyBorder="1" applyAlignment="1">
      <alignment horizontal="center" vertical="center" shrinkToFit="1"/>
    </xf>
    <xf numFmtId="0" fontId="0" fillId="0" borderId="42" xfId="0" applyBorder="1" applyAlignment="1">
      <alignment horizontal="center" vertical="center" shrinkToFit="1"/>
    </xf>
    <xf numFmtId="0" fontId="0" fillId="0" borderId="38" xfId="0" applyBorder="1" applyAlignment="1">
      <alignment horizontal="center" vertical="center"/>
    </xf>
    <xf numFmtId="0" fontId="0" fillId="0" borderId="42" xfId="0" applyBorder="1" applyAlignment="1">
      <alignment horizontal="center" vertical="center"/>
    </xf>
    <xf numFmtId="0" fontId="21" fillId="0" borderId="45" xfId="0" applyFont="1" applyBorder="1" applyAlignment="1">
      <alignment vertical="center" shrinkToFit="1"/>
    </xf>
    <xf numFmtId="0" fontId="45" fillId="0" borderId="51" xfId="0" quotePrefix="1" applyFont="1" applyBorder="1" applyAlignment="1">
      <alignment horizontal="center" vertical="center"/>
    </xf>
    <xf numFmtId="0" fontId="57" fillId="0" borderId="0" xfId="0" applyFont="1"/>
    <xf numFmtId="0" fontId="59" fillId="0" borderId="0" xfId="3" applyFont="1" applyAlignment="1">
      <alignment horizontal="left" vertical="center"/>
    </xf>
    <xf numFmtId="0" fontId="60" fillId="0" borderId="0" xfId="3" applyFont="1" applyAlignment="1">
      <alignment horizontal="left" vertical="center"/>
    </xf>
    <xf numFmtId="0" fontId="61" fillId="0" borderId="0" xfId="3" applyFont="1" applyAlignment="1">
      <alignment horizontal="left" vertical="center"/>
    </xf>
    <xf numFmtId="0" fontId="36" fillId="0" borderId="0" xfId="3" applyProtection="1">
      <alignment vertical="center"/>
      <protection locked="0"/>
    </xf>
    <xf numFmtId="0" fontId="36" fillId="0" borderId="0" xfId="3">
      <alignment vertical="center"/>
    </xf>
    <xf numFmtId="0" fontId="0" fillId="4" borderId="29" xfId="0" applyFill="1" applyBorder="1" applyAlignment="1">
      <alignment vertical="center"/>
    </xf>
    <xf numFmtId="0" fontId="17" fillId="4" borderId="29" xfId="0" applyFont="1" applyFill="1" applyBorder="1" applyAlignment="1">
      <alignment vertical="center"/>
    </xf>
    <xf numFmtId="0" fontId="65" fillId="4" borderId="29" xfId="0" applyFont="1" applyFill="1" applyBorder="1" applyAlignment="1">
      <alignment vertical="center"/>
    </xf>
    <xf numFmtId="0" fontId="65" fillId="4" borderId="30" xfId="0" applyFont="1" applyFill="1" applyBorder="1" applyAlignment="1">
      <alignment vertical="center"/>
    </xf>
    <xf numFmtId="0" fontId="66" fillId="0" borderId="0" xfId="5" applyFont="1">
      <alignment vertical="center"/>
    </xf>
    <xf numFmtId="0" fontId="67" fillId="0" borderId="0" xfId="5" applyFont="1">
      <alignment vertical="center"/>
    </xf>
    <xf numFmtId="0" fontId="68" fillId="0" borderId="0" xfId="5" applyFont="1">
      <alignment vertical="center"/>
    </xf>
    <xf numFmtId="0" fontId="69" fillId="0" borderId="0" xfId="5" applyFont="1">
      <alignment vertical="center"/>
    </xf>
    <xf numFmtId="0" fontId="66" fillId="0" borderId="0" xfId="5" applyFont="1" applyAlignment="1">
      <alignment horizontal="center" vertical="distributed"/>
    </xf>
    <xf numFmtId="0" fontId="68" fillId="0" borderId="22" xfId="5" applyFont="1" applyBorder="1" applyAlignment="1">
      <alignment horizontal="center" vertical="center" wrapText="1"/>
    </xf>
    <xf numFmtId="0" fontId="74" fillId="0" borderId="22" xfId="5" applyFont="1" applyBorder="1" applyAlignment="1" applyProtection="1">
      <alignment horizontal="left" vertical="center" wrapText="1"/>
      <protection locked="0"/>
    </xf>
    <xf numFmtId="0" fontId="74" fillId="0" borderId="0" xfId="5" applyFont="1" applyAlignment="1" applyProtection="1">
      <alignment horizontal="left" vertical="center" wrapText="1"/>
      <protection locked="0"/>
    </xf>
    <xf numFmtId="0" fontId="68" fillId="0" borderId="0" xfId="5" applyFont="1" applyAlignment="1">
      <alignment horizontal="center" vertical="center"/>
    </xf>
    <xf numFmtId="0" fontId="66" fillId="0" borderId="19" xfId="5" applyFont="1" applyBorder="1" applyAlignment="1"/>
    <xf numFmtId="0" fontId="68" fillId="0" borderId="52" xfId="5" applyFont="1" applyBorder="1" applyAlignment="1">
      <alignment horizontal="center" vertical="center"/>
    </xf>
    <xf numFmtId="0" fontId="66" fillId="0" borderId="44" xfId="5" applyFont="1" applyBorder="1" applyAlignment="1" applyProtection="1">
      <alignment horizontal="center" vertical="center"/>
      <protection locked="0"/>
    </xf>
    <xf numFmtId="0" fontId="68" fillId="0" borderId="53" xfId="5" applyFont="1" applyBorder="1" applyAlignment="1">
      <alignment horizontal="center" vertical="center"/>
    </xf>
    <xf numFmtId="0" fontId="66" fillId="0" borderId="31" xfId="5" applyFont="1" applyBorder="1" applyAlignment="1" applyProtection="1">
      <alignment horizontal="center" vertical="center"/>
      <protection locked="0"/>
    </xf>
    <xf numFmtId="0" fontId="68" fillId="0" borderId="22" xfId="5" applyFont="1" applyBorder="1" applyAlignment="1">
      <alignment horizontal="center" vertical="center"/>
    </xf>
    <xf numFmtId="0" fontId="68" fillId="0" borderId="42" xfId="5" applyFont="1" applyBorder="1">
      <alignment vertical="center"/>
    </xf>
    <xf numFmtId="0" fontId="68" fillId="0" borderId="42" xfId="5" applyFont="1" applyBorder="1" applyAlignment="1">
      <alignment horizontal="left" vertical="center"/>
    </xf>
    <xf numFmtId="0" fontId="68" fillId="0" borderId="38" xfId="5" applyFont="1" applyBorder="1">
      <alignment vertical="center"/>
    </xf>
    <xf numFmtId="0" fontId="68" fillId="0" borderId="38" xfId="5" applyFont="1" applyBorder="1" applyAlignment="1">
      <alignment horizontal="left" vertical="center"/>
    </xf>
    <xf numFmtId="49" fontId="66" fillId="0" borderId="31" xfId="5" applyNumberFormat="1" applyFont="1" applyBorder="1" applyAlignment="1" applyProtection="1">
      <alignment horizontal="center" vertical="center"/>
      <protection locked="0"/>
    </xf>
    <xf numFmtId="0" fontId="76" fillId="0" borderId="0" xfId="5" applyFont="1" applyAlignment="1">
      <alignment horizontal="right" vertical="center"/>
    </xf>
    <xf numFmtId="176" fontId="66" fillId="0" borderId="0" xfId="5" applyNumberFormat="1" applyFont="1" applyAlignment="1" applyProtection="1">
      <alignment horizontal="center" vertical="center"/>
      <protection locked="0"/>
    </xf>
    <xf numFmtId="0" fontId="77" fillId="0" borderId="0" xfId="6" applyFont="1" applyProtection="1">
      <alignment vertical="center"/>
      <protection hidden="1"/>
    </xf>
    <xf numFmtId="0" fontId="78" fillId="0" borderId="0" xfId="6" applyFont="1" applyProtection="1">
      <alignment vertical="center"/>
      <protection hidden="1"/>
    </xf>
    <xf numFmtId="0" fontId="37" fillId="0" borderId="0" xfId="6" applyFont="1" applyProtection="1">
      <alignment vertical="center"/>
      <protection hidden="1"/>
    </xf>
    <xf numFmtId="0" fontId="48" fillId="0" borderId="19" xfId="1" applyFont="1" applyBorder="1">
      <alignment vertical="center"/>
    </xf>
    <xf numFmtId="0" fontId="50" fillId="0" borderId="0" xfId="6" applyFont="1" applyProtection="1">
      <alignment vertical="center"/>
      <protection hidden="1"/>
    </xf>
    <xf numFmtId="0" fontId="79" fillId="0" borderId="0" xfId="6" applyFont="1" applyProtection="1">
      <alignment vertical="center"/>
      <protection hidden="1"/>
    </xf>
    <xf numFmtId="0" fontId="37" fillId="0" borderId="0" xfId="6" applyFont="1" applyAlignment="1" applyProtection="1">
      <alignment horizontal="center" vertical="center"/>
      <protection hidden="1"/>
    </xf>
    <xf numFmtId="0" fontId="42" fillId="0" borderId="0" xfId="6" applyFont="1" applyProtection="1">
      <alignment vertical="center"/>
      <protection hidden="1"/>
    </xf>
    <xf numFmtId="0" fontId="45" fillId="0" borderId="0" xfId="6" applyFont="1" applyProtection="1">
      <alignment vertical="center"/>
      <protection hidden="1"/>
    </xf>
    <xf numFmtId="0" fontId="48" fillId="0" borderId="22" xfId="1" applyFont="1" applyBorder="1" applyAlignment="1">
      <alignment horizontal="center" vertical="center"/>
    </xf>
    <xf numFmtId="0" fontId="7" fillId="0" borderId="0" xfId="7" applyFont="1" applyAlignment="1">
      <alignment horizontal="center" vertical="center" wrapText="1"/>
    </xf>
    <xf numFmtId="0" fontId="37" fillId="0" borderId="37" xfId="1" applyFont="1" applyBorder="1" applyAlignment="1">
      <alignment horizontal="center" vertical="center"/>
    </xf>
    <xf numFmtId="0" fontId="45" fillId="0" borderId="36" xfId="1" quotePrefix="1" applyFont="1" applyBorder="1" applyAlignment="1">
      <alignment horizontal="center" vertical="center"/>
    </xf>
    <xf numFmtId="0" fontId="40" fillId="0" borderId="0" xfId="6" applyFont="1" applyAlignment="1" applyProtection="1">
      <alignment horizontal="center" vertical="center"/>
      <protection hidden="1"/>
    </xf>
    <xf numFmtId="0" fontId="39" fillId="0" borderId="0" xfId="6" applyFont="1" applyAlignment="1" applyProtection="1">
      <alignment horizontal="center" vertical="center" wrapText="1"/>
      <protection hidden="1"/>
    </xf>
    <xf numFmtId="0" fontId="37" fillId="0" borderId="21" xfId="6" applyFont="1" applyBorder="1" applyProtection="1">
      <alignment vertical="center"/>
      <protection hidden="1"/>
    </xf>
    <xf numFmtId="0" fontId="37" fillId="0" borderId="22" xfId="6" applyFont="1" applyBorder="1" applyProtection="1">
      <alignment vertical="center"/>
      <protection hidden="1"/>
    </xf>
    <xf numFmtId="0" fontId="37" fillId="0" borderId="23" xfId="6" applyFont="1" applyBorder="1" applyProtection="1">
      <alignment vertical="center"/>
      <protection hidden="1"/>
    </xf>
    <xf numFmtId="0" fontId="45" fillId="0" borderId="32" xfId="6" applyFont="1" applyBorder="1" applyProtection="1">
      <alignment vertical="center"/>
      <protection hidden="1"/>
    </xf>
    <xf numFmtId="176" fontId="45" fillId="0" borderId="0" xfId="6" applyNumberFormat="1" applyFont="1" applyProtection="1">
      <alignment vertical="center"/>
      <protection hidden="1"/>
    </xf>
    <xf numFmtId="176" fontId="45" fillId="0" borderId="0" xfId="6" applyNumberFormat="1" applyFont="1" applyAlignment="1" applyProtection="1">
      <alignment vertical="center" shrinkToFit="1"/>
      <protection locked="0" hidden="1"/>
    </xf>
    <xf numFmtId="0" fontId="45" fillId="0" borderId="27" xfId="6" applyFont="1" applyBorder="1" applyProtection="1">
      <alignment vertical="center"/>
      <protection hidden="1"/>
    </xf>
    <xf numFmtId="0" fontId="45" fillId="0" borderId="0" xfId="6" applyFont="1" applyAlignment="1" applyProtection="1">
      <alignment vertical="center" wrapText="1"/>
      <protection hidden="1"/>
    </xf>
    <xf numFmtId="0" fontId="45" fillId="0" borderId="27" xfId="6" applyFont="1" applyBorder="1" applyAlignment="1" applyProtection="1">
      <alignment vertical="center" wrapText="1"/>
      <protection hidden="1"/>
    </xf>
    <xf numFmtId="0" fontId="45" fillId="0" borderId="18" xfId="6" applyFont="1" applyBorder="1" applyProtection="1">
      <alignment vertical="center"/>
      <protection hidden="1"/>
    </xf>
    <xf numFmtId="0" fontId="45" fillId="0" borderId="19" xfId="6" applyFont="1" applyBorder="1" applyProtection="1">
      <alignment vertical="center"/>
      <protection hidden="1"/>
    </xf>
    <xf numFmtId="0" fontId="45" fillId="0" borderId="19" xfId="6" applyFont="1" applyBorder="1" applyAlignment="1" applyProtection="1">
      <alignment vertical="center" wrapText="1"/>
      <protection hidden="1"/>
    </xf>
    <xf numFmtId="0" fontId="45" fillId="0" borderId="31" xfId="6" applyFont="1" applyBorder="1" applyAlignment="1" applyProtection="1">
      <alignment vertical="center" wrapText="1"/>
      <protection hidden="1"/>
    </xf>
    <xf numFmtId="0" fontId="45" fillId="0" borderId="0" xfId="6" applyFont="1" applyAlignment="1" applyProtection="1">
      <alignment horizontal="right" vertical="center"/>
      <protection hidden="1"/>
    </xf>
    <xf numFmtId="0" fontId="45" fillId="0" borderId="0" xfId="6" applyFont="1" applyAlignment="1" applyProtection="1">
      <alignment horizontal="distributed" vertical="center"/>
      <protection hidden="1"/>
    </xf>
    <xf numFmtId="0" fontId="45" fillId="0" borderId="0" xfId="6" applyFont="1" applyAlignment="1" applyProtection="1">
      <alignment horizontal="left" vertical="center" shrinkToFit="1"/>
      <protection hidden="1"/>
    </xf>
    <xf numFmtId="0" fontId="39" fillId="0" borderId="0" xfId="6" applyFont="1" applyProtection="1">
      <alignment vertical="center"/>
      <protection hidden="1"/>
    </xf>
    <xf numFmtId="49" fontId="39" fillId="0" borderId="0" xfId="6" applyNumberFormat="1" applyFont="1" applyProtection="1">
      <alignment vertical="center"/>
      <protection hidden="1"/>
    </xf>
    <xf numFmtId="0" fontId="39" fillId="0" borderId="0" xfId="6" applyFont="1" applyAlignment="1" applyProtection="1">
      <alignment vertical="center" shrinkToFit="1"/>
      <protection hidden="1"/>
    </xf>
    <xf numFmtId="0" fontId="82" fillId="5" borderId="0" xfId="9" applyFont="1" applyFill="1" applyAlignment="1">
      <alignment horizontal="center"/>
    </xf>
    <xf numFmtId="0" fontId="83" fillId="5" borderId="0" xfId="9" applyFont="1" applyFill="1">
      <alignment vertical="center"/>
    </xf>
    <xf numFmtId="0" fontId="82" fillId="5" borderId="0" xfId="9" applyFont="1" applyFill="1">
      <alignment vertical="center"/>
    </xf>
    <xf numFmtId="0" fontId="84" fillId="5" borderId="0" xfId="9" applyFont="1" applyFill="1">
      <alignment vertical="center"/>
    </xf>
    <xf numFmtId="0" fontId="84" fillId="5" borderId="0" xfId="9" applyFont="1" applyFill="1" applyProtection="1">
      <alignment vertical="center"/>
      <protection locked="0"/>
    </xf>
    <xf numFmtId="0" fontId="68" fillId="0" borderId="21" xfId="9" applyFont="1" applyBorder="1" applyAlignment="1">
      <alignment horizontal="center" vertical="center"/>
    </xf>
    <xf numFmtId="0" fontId="68" fillId="0" borderId="32" xfId="9" applyFont="1" applyBorder="1" applyAlignment="1">
      <alignment horizontal="center"/>
    </xf>
    <xf numFmtId="0" fontId="68" fillId="0" borderId="18" xfId="9" applyFont="1" applyBorder="1" applyAlignment="1">
      <alignment horizontal="center"/>
    </xf>
    <xf numFmtId="0" fontId="87" fillId="0" borderId="31" xfId="9" applyFont="1" applyBorder="1" applyAlignment="1">
      <alignment horizontal="justify" vertical="center" wrapText="1"/>
    </xf>
    <xf numFmtId="0" fontId="84" fillId="5" borderId="0" xfId="9" applyFont="1" applyFill="1" applyAlignment="1">
      <alignment horizontal="center" vertical="center"/>
    </xf>
    <xf numFmtId="0" fontId="73" fillId="0" borderId="27" xfId="9" applyFont="1" applyBorder="1" applyAlignment="1">
      <alignment horizontal="justify" vertical="center" wrapText="1"/>
    </xf>
    <xf numFmtId="0" fontId="68" fillId="0" borderId="76" xfId="9" applyFont="1" applyBorder="1" applyAlignment="1">
      <alignment horizontal="left" vertical="center"/>
    </xf>
    <xf numFmtId="0" fontId="87" fillId="0" borderId="76" xfId="9" applyFont="1" applyBorder="1" applyAlignment="1">
      <alignment horizontal="left" vertical="center"/>
    </xf>
    <xf numFmtId="0" fontId="87" fillId="0" borderId="32" xfId="9" applyFont="1" applyBorder="1" applyAlignment="1"/>
    <xf numFmtId="0" fontId="87" fillId="0" borderId="0" xfId="9" applyFont="1">
      <alignment vertical="center"/>
    </xf>
    <xf numFmtId="0" fontId="87" fillId="0" borderId="0" xfId="9" applyFont="1" applyAlignment="1">
      <alignment horizontal="justify"/>
    </xf>
    <xf numFmtId="0" fontId="68" fillId="0" borderId="0" xfId="9" applyFont="1" applyAlignment="1"/>
    <xf numFmtId="0" fontId="68" fillId="0" borderId="0" xfId="9" applyFont="1" applyAlignment="1">
      <alignment horizontal="left" vertical="center"/>
    </xf>
    <xf numFmtId="0" fontId="68" fillId="0" borderId="27" xfId="9" applyFont="1" applyBorder="1" applyAlignment="1">
      <alignment horizontal="left" vertical="center" wrapText="1"/>
    </xf>
    <xf numFmtId="0" fontId="68" fillId="0" borderId="41" xfId="9" applyFont="1" applyBorder="1" applyAlignment="1">
      <alignment horizontal="left" vertical="center"/>
    </xf>
    <xf numFmtId="0" fontId="68" fillId="0" borderId="41" xfId="9" applyFont="1" applyBorder="1">
      <alignment vertical="center"/>
    </xf>
    <xf numFmtId="0" fontId="87" fillId="0" borderId="41" xfId="9" applyFont="1" applyBorder="1" applyAlignment="1">
      <alignment horizontal="center" shrinkToFit="1"/>
    </xf>
    <xf numFmtId="38" fontId="87" fillId="0" borderId="41" xfId="10" applyFont="1" applyFill="1" applyBorder="1" applyAlignment="1" applyProtection="1">
      <alignment horizontal="center" shrinkToFit="1"/>
    </xf>
    <xf numFmtId="0" fontId="68" fillId="0" borderId="27" xfId="9" applyFont="1" applyBorder="1" applyAlignment="1">
      <alignment vertical="center" wrapText="1"/>
    </xf>
    <xf numFmtId="0" fontId="87" fillId="0" borderId="0" xfId="9" applyFont="1" applyAlignment="1">
      <alignment horizontal="justify" vertical="center"/>
    </xf>
    <xf numFmtId="0" fontId="68" fillId="0" borderId="0" xfId="9" applyFont="1">
      <alignment vertical="center"/>
    </xf>
    <xf numFmtId="0" fontId="87" fillId="0" borderId="41" xfId="9" applyFont="1" applyBorder="1" applyAlignment="1">
      <alignment horizontal="justify" vertical="center"/>
    </xf>
    <xf numFmtId="0" fontId="87" fillId="0" borderId="41" xfId="9" applyFont="1" applyBorder="1" applyAlignment="1">
      <alignment horizontal="center" vertical="center"/>
    </xf>
    <xf numFmtId="0" fontId="87" fillId="0" borderId="0" xfId="9" applyFont="1" applyAlignment="1" applyProtection="1">
      <alignment horizontal="justify"/>
      <protection locked="0"/>
    </xf>
    <xf numFmtId="0" fontId="87" fillId="0" borderId="0" xfId="9" applyFont="1" applyAlignment="1">
      <alignment horizontal="right"/>
    </xf>
    <xf numFmtId="38" fontId="87" fillId="0" borderId="0" xfId="10" applyFont="1" applyFill="1" applyBorder="1" applyAlignment="1" applyProtection="1">
      <alignment horizontal="center" shrinkToFit="1"/>
    </xf>
    <xf numFmtId="0" fontId="87" fillId="0" borderId="0" xfId="9" applyFont="1" applyAlignment="1">
      <alignment horizontal="left"/>
    </xf>
    <xf numFmtId="0" fontId="73" fillId="0" borderId="27" xfId="9" applyFont="1" applyBorder="1" applyAlignment="1">
      <alignment horizontal="justify" vertical="top" wrapText="1"/>
    </xf>
    <xf numFmtId="0" fontId="68" fillId="0" borderId="41" xfId="9" applyFont="1" applyBorder="1" applyAlignment="1"/>
    <xf numFmtId="0" fontId="87" fillId="0" borderId="41" xfId="9" applyFont="1" applyBorder="1" applyAlignment="1">
      <alignment horizontal="left"/>
    </xf>
    <xf numFmtId="0" fontId="87" fillId="0" borderId="0" xfId="9" applyFont="1" applyAlignment="1">
      <alignment horizontal="center" vertical="center"/>
    </xf>
    <xf numFmtId="0" fontId="87" fillId="0" borderId="0" xfId="9" applyFont="1" applyAlignment="1">
      <alignment horizontal="left" vertical="center"/>
    </xf>
    <xf numFmtId="0" fontId="84" fillId="5" borderId="0" xfId="9" applyFont="1" applyFill="1" applyAlignment="1">
      <alignment vertical="top"/>
    </xf>
    <xf numFmtId="38" fontId="87" fillId="0" borderId="0" xfId="10" applyFont="1" applyFill="1" applyBorder="1" applyAlignment="1" applyProtection="1">
      <alignment horizontal="center" vertical="center" shrinkToFit="1"/>
      <protection locked="0"/>
    </xf>
    <xf numFmtId="0" fontId="84" fillId="5" borderId="0" xfId="9" applyFont="1" applyFill="1" applyAlignment="1" applyProtection="1">
      <alignment vertical="top"/>
      <protection locked="0"/>
    </xf>
    <xf numFmtId="0" fontId="73" fillId="0" borderId="31" xfId="9" applyFont="1" applyBorder="1" applyAlignment="1">
      <alignment horizontal="justify" vertical="center" wrapText="1"/>
    </xf>
    <xf numFmtId="0" fontId="87" fillId="0" borderId="0" xfId="9" applyFont="1" applyAlignment="1">
      <alignment horizontal="right" vertical="center"/>
    </xf>
    <xf numFmtId="0" fontId="87" fillId="0" borderId="0" xfId="9" applyFont="1" applyAlignment="1" applyProtection="1">
      <alignment vertical="center" shrinkToFit="1"/>
      <protection locked="0"/>
    </xf>
    <xf numFmtId="0" fontId="68" fillId="0" borderId="17" xfId="9" applyFont="1" applyBorder="1" applyAlignment="1">
      <alignment vertical="center" shrinkToFit="1"/>
    </xf>
    <xf numFmtId="0" fontId="87" fillId="0" borderId="0" xfId="9" applyFont="1" applyAlignment="1">
      <alignment horizontal="right" vertical="center" wrapText="1"/>
    </xf>
    <xf numFmtId="0" fontId="68" fillId="0" borderId="23" xfId="9" applyFont="1" applyBorder="1" applyAlignment="1">
      <alignment vertical="center" shrinkToFit="1"/>
    </xf>
    <xf numFmtId="0" fontId="68" fillId="0" borderId="87" xfId="9" applyFont="1" applyBorder="1" applyAlignment="1">
      <alignment vertical="center" shrinkToFit="1"/>
    </xf>
    <xf numFmtId="0" fontId="87" fillId="0" borderId="19" xfId="9" applyFont="1" applyBorder="1">
      <alignment vertical="center"/>
    </xf>
    <xf numFmtId="0" fontId="68" fillId="0" borderId="0" xfId="9" applyFont="1" applyAlignment="1">
      <alignment horizontal="center"/>
    </xf>
    <xf numFmtId="0" fontId="87" fillId="0" borderId="22" xfId="9" applyFont="1" applyBorder="1" applyAlignment="1">
      <alignment horizontal="center" vertical="center" wrapText="1"/>
    </xf>
    <xf numFmtId="0" fontId="68" fillId="0" borderId="0" xfId="9" applyFont="1" applyAlignment="1">
      <alignment horizontal="left"/>
    </xf>
    <xf numFmtId="0" fontId="84" fillId="5" borderId="0" xfId="9" applyFont="1" applyFill="1" applyAlignment="1">
      <alignment horizontal="left" vertical="center"/>
    </xf>
    <xf numFmtId="0" fontId="84" fillId="5" borderId="0" xfId="9" applyFont="1" applyFill="1" applyAlignment="1" applyProtection="1">
      <alignment horizontal="left" vertical="center"/>
      <protection locked="0"/>
    </xf>
    <xf numFmtId="0" fontId="94" fillId="0" borderId="0" xfId="9" applyFont="1" applyAlignment="1">
      <alignment horizontal="left" vertical="center"/>
    </xf>
    <xf numFmtId="0" fontId="68" fillId="0" borderId="0" xfId="9" applyFont="1" applyAlignment="1">
      <alignment horizontal="center" vertical="center"/>
    </xf>
    <xf numFmtId="0" fontId="76" fillId="5" borderId="0" xfId="9" applyFont="1" applyFill="1" applyAlignment="1">
      <alignment horizontal="left" vertical="center"/>
    </xf>
    <xf numFmtId="0" fontId="76" fillId="0" borderId="0" xfId="9" applyFont="1" applyAlignment="1">
      <alignment horizontal="right" vertical="center"/>
    </xf>
    <xf numFmtId="0" fontId="76" fillId="0" borderId="0" xfId="9" applyFont="1" applyAlignment="1">
      <alignment horizontal="left" vertical="center"/>
    </xf>
    <xf numFmtId="0" fontId="76" fillId="5" borderId="0" xfId="9" applyFont="1" applyFill="1" applyAlignment="1" applyProtection="1">
      <alignment horizontal="left" vertical="center"/>
      <protection locked="0"/>
    </xf>
    <xf numFmtId="0" fontId="84" fillId="5" borderId="0" xfId="9" applyFont="1" applyFill="1" applyAlignment="1">
      <alignment horizontal="center"/>
    </xf>
    <xf numFmtId="0" fontId="95" fillId="5" borderId="0" xfId="9" applyFont="1" applyFill="1">
      <alignment vertical="center"/>
    </xf>
    <xf numFmtId="0" fontId="96" fillId="5" borderId="0" xfId="9" applyFont="1" applyFill="1">
      <alignment vertical="center"/>
    </xf>
    <xf numFmtId="0" fontId="67" fillId="0" borderId="0" xfId="9" applyFont="1" applyAlignment="1">
      <alignment horizontal="left" vertical="center" wrapText="1"/>
    </xf>
    <xf numFmtId="0" fontId="73" fillId="0" borderId="0" xfId="9" applyFont="1" applyAlignment="1">
      <alignment horizontal="left" vertical="center" wrapText="1"/>
    </xf>
    <xf numFmtId="0" fontId="73" fillId="0" borderId="0" xfId="9" applyFont="1" applyAlignment="1">
      <alignment horizontal="left" vertical="center"/>
    </xf>
    <xf numFmtId="0" fontId="73" fillId="0" borderId="90" xfId="9" applyFont="1" applyBorder="1" applyAlignment="1">
      <alignment vertical="center" wrapText="1"/>
    </xf>
    <xf numFmtId="0" fontId="73" fillId="0" borderId="94" xfId="9" applyFont="1" applyBorder="1">
      <alignment vertical="center"/>
    </xf>
    <xf numFmtId="0" fontId="67" fillId="0" borderId="19" xfId="9" applyFont="1" applyBorder="1" applyAlignment="1">
      <alignment horizontal="left" vertical="center" wrapText="1"/>
    </xf>
    <xf numFmtId="0" fontId="87" fillId="0" borderId="23" xfId="9" applyFont="1" applyBorder="1" applyAlignment="1">
      <alignment horizontal="left" vertical="center" wrapText="1"/>
    </xf>
    <xf numFmtId="0" fontId="87" fillId="0" borderId="23" xfId="9" applyFont="1" applyBorder="1" applyAlignment="1">
      <alignment vertical="center" wrapText="1"/>
    </xf>
    <xf numFmtId="0" fontId="87" fillId="0" borderId="32" xfId="9" applyFont="1" applyBorder="1">
      <alignment vertical="center"/>
    </xf>
    <xf numFmtId="0" fontId="68" fillId="0" borderId="32" xfId="9" applyFont="1" applyBorder="1" applyAlignment="1">
      <alignment horizontal="center" vertical="center"/>
    </xf>
    <xf numFmtId="0" fontId="87" fillId="0" borderId="75" xfId="9" applyFont="1" applyBorder="1" applyAlignment="1">
      <alignment horizontal="center" vertical="center"/>
    </xf>
    <xf numFmtId="0" fontId="76" fillId="0" borderId="27" xfId="9" applyFont="1" applyBorder="1" applyAlignment="1">
      <alignment vertical="center" wrapText="1"/>
    </xf>
    <xf numFmtId="0" fontId="68" fillId="0" borderId="18" xfId="9" applyFont="1" applyBorder="1" applyAlignment="1">
      <alignment horizontal="center" vertical="center"/>
    </xf>
    <xf numFmtId="0" fontId="87" fillId="0" borderId="19" xfId="9" applyFont="1" applyBorder="1" applyAlignment="1">
      <alignment horizontal="justify" vertical="center"/>
    </xf>
    <xf numFmtId="0" fontId="87" fillId="0" borderId="31" xfId="9" applyFont="1" applyBorder="1" applyAlignment="1" applyProtection="1">
      <alignment horizontal="right" vertical="center" shrinkToFit="1"/>
      <protection locked="0"/>
    </xf>
    <xf numFmtId="0" fontId="87" fillId="0" borderId="0" xfId="9" applyFont="1" applyAlignment="1">
      <alignment horizontal="center" vertical="center" wrapText="1"/>
    </xf>
    <xf numFmtId="0" fontId="68" fillId="0" borderId="0" xfId="9" applyFont="1" applyAlignment="1">
      <alignment horizontal="left" vertical="center" wrapText="1"/>
    </xf>
    <xf numFmtId="0" fontId="97" fillId="5" borderId="0" xfId="9" applyFont="1" applyFill="1">
      <alignment vertical="center"/>
    </xf>
    <xf numFmtId="0" fontId="17" fillId="0" borderId="0" xfId="11" applyFont="1" applyAlignment="1">
      <alignment vertical="center" wrapText="1"/>
    </xf>
    <xf numFmtId="0" fontId="100" fillId="0" borderId="0" xfId="11" applyFont="1" applyAlignment="1">
      <alignment wrapText="1"/>
    </xf>
    <xf numFmtId="0" fontId="98" fillId="0" borderId="0" xfId="11" applyAlignment="1">
      <alignment vertical="center"/>
    </xf>
    <xf numFmtId="0" fontId="17" fillId="7" borderId="105" xfId="11" applyFont="1" applyFill="1" applyBorder="1" applyAlignment="1">
      <alignment vertical="center" wrapText="1"/>
    </xf>
    <xf numFmtId="0" fontId="17" fillId="7" borderId="106" xfId="11" applyFont="1" applyFill="1" applyBorder="1" applyAlignment="1">
      <alignment vertical="center" wrapText="1"/>
    </xf>
    <xf numFmtId="0" fontId="17" fillId="7" borderId="104" xfId="11" applyFont="1" applyFill="1" applyBorder="1" applyAlignment="1">
      <alignment vertical="center" wrapText="1"/>
    </xf>
    <xf numFmtId="0" fontId="17" fillId="7" borderId="108" xfId="11" applyFont="1" applyFill="1" applyBorder="1" applyAlignment="1">
      <alignment vertical="center" wrapText="1"/>
    </xf>
    <xf numFmtId="0" fontId="17" fillId="7" borderId="0" xfId="11" applyFont="1" applyFill="1" applyAlignment="1">
      <alignment vertical="center" wrapText="1"/>
    </xf>
    <xf numFmtId="0" fontId="17" fillId="7" borderId="107" xfId="11" applyFont="1" applyFill="1" applyBorder="1" applyAlignment="1">
      <alignment vertical="center" wrapText="1"/>
    </xf>
    <xf numFmtId="0" fontId="17" fillId="0" borderId="108" xfId="11" applyFont="1" applyBorder="1" applyAlignment="1">
      <alignment vertical="center" wrapText="1"/>
    </xf>
    <xf numFmtId="0" fontId="17" fillId="0" borderId="107" xfId="11" applyFont="1" applyBorder="1" applyAlignment="1">
      <alignment vertical="center" wrapText="1"/>
    </xf>
    <xf numFmtId="0" fontId="17" fillId="0" borderId="0" xfId="11" applyFont="1" applyAlignment="1">
      <alignment vertical="center" textRotation="255" wrapText="1"/>
    </xf>
    <xf numFmtId="0" fontId="17" fillId="7" borderId="118" xfId="11" applyFont="1" applyFill="1" applyBorder="1" applyAlignment="1">
      <alignment horizontal="left" vertical="top" wrapText="1"/>
    </xf>
    <xf numFmtId="0" fontId="17" fillId="7" borderId="32" xfId="11" applyFont="1" applyFill="1" applyBorder="1" applyAlignment="1">
      <alignment vertical="top" wrapText="1"/>
    </xf>
    <xf numFmtId="0" fontId="17" fillId="7" borderId="18" xfId="11" applyFont="1" applyFill="1" applyBorder="1" applyAlignment="1">
      <alignment vertical="top" wrapText="1"/>
    </xf>
    <xf numFmtId="0" fontId="17" fillId="7" borderId="22" xfId="11" applyFont="1" applyFill="1" applyBorder="1" applyAlignment="1">
      <alignment vertical="center" wrapText="1"/>
    </xf>
    <xf numFmtId="0" fontId="17" fillId="0" borderId="148" xfId="11" applyFont="1" applyBorder="1" applyAlignment="1">
      <alignment vertical="center" wrapText="1"/>
    </xf>
    <xf numFmtId="0" fontId="17" fillId="0" borderId="149" xfId="11" applyFont="1" applyBorder="1" applyAlignment="1">
      <alignment vertical="center" wrapText="1"/>
    </xf>
    <xf numFmtId="0" fontId="17" fillId="0" borderId="150" xfId="11" applyFont="1" applyBorder="1" applyAlignment="1">
      <alignment vertical="center" wrapText="1"/>
    </xf>
    <xf numFmtId="0" fontId="105" fillId="0" borderId="0" xfId="11" applyFont="1" applyAlignment="1">
      <alignment vertical="center"/>
    </xf>
    <xf numFmtId="0" fontId="102" fillId="0" borderId="0" xfId="11" applyFont="1" applyAlignment="1" applyProtection="1">
      <alignment vertical="center"/>
      <protection locked="0"/>
    </xf>
    <xf numFmtId="0" fontId="102" fillId="0" borderId="27" xfId="11" applyFont="1" applyBorder="1" applyAlignment="1" applyProtection="1">
      <alignment vertical="center"/>
      <protection locked="0"/>
    </xf>
    <xf numFmtId="0" fontId="105" fillId="0" borderId="0" xfId="11" applyFont="1" applyAlignment="1">
      <alignment wrapText="1"/>
    </xf>
    <xf numFmtId="0" fontId="17" fillId="0" borderId="0" xfId="11" applyFont="1" applyAlignment="1">
      <alignment vertical="center"/>
    </xf>
    <xf numFmtId="0" fontId="17" fillId="0" borderId="27" xfId="11" applyFont="1" applyBorder="1" applyAlignment="1">
      <alignment vertical="center"/>
    </xf>
    <xf numFmtId="49" fontId="98" fillId="0" borderId="0" xfId="11" applyNumberFormat="1" applyAlignment="1">
      <alignment vertical="center"/>
    </xf>
    <xf numFmtId="0" fontId="98" fillId="0" borderId="0" xfId="11" applyAlignment="1" applyProtection="1">
      <alignment vertical="center"/>
      <protection locked="0"/>
    </xf>
    <xf numFmtId="0" fontId="17" fillId="0" borderId="32" xfId="11" applyFont="1" applyBorder="1" applyAlignment="1">
      <alignment vertical="center"/>
    </xf>
    <xf numFmtId="0" fontId="107" fillId="0" borderId="0" xfId="11" applyFont="1" applyAlignment="1">
      <alignment vertical="top"/>
    </xf>
    <xf numFmtId="0" fontId="98" fillId="0" borderId="0" xfId="11" applyAlignment="1">
      <alignment horizontal="center" vertical="center" shrinkToFit="1"/>
    </xf>
    <xf numFmtId="0" fontId="107" fillId="0" borderId="0" xfId="11" applyFont="1" applyAlignment="1">
      <alignment horizontal="center" vertical="top"/>
    </xf>
    <xf numFmtId="0" fontId="21" fillId="0" borderId="157" xfId="11" applyFont="1" applyBorder="1" applyAlignment="1">
      <alignment vertical="center"/>
    </xf>
    <xf numFmtId="0" fontId="21" fillId="0" borderId="161" xfId="11" applyFont="1" applyBorder="1" applyAlignment="1">
      <alignment vertical="center"/>
    </xf>
    <xf numFmtId="0" fontId="5" fillId="0" borderId="94" xfId="11" applyFont="1" applyBorder="1"/>
    <xf numFmtId="0" fontId="5" fillId="0" borderId="0" xfId="11" applyFont="1"/>
    <xf numFmtId="0" fontId="5" fillId="0" borderId="27" xfId="11" applyFont="1" applyBorder="1"/>
    <xf numFmtId="0" fontId="21" fillId="7" borderId="32" xfId="11" applyFont="1" applyFill="1" applyBorder="1" applyAlignment="1">
      <alignment vertical="center"/>
    </xf>
    <xf numFmtId="0" fontId="21" fillId="7" borderId="0" xfId="11" applyFont="1" applyFill="1" applyAlignment="1">
      <alignment vertical="center"/>
    </xf>
    <xf numFmtId="0" fontId="21" fillId="7" borderId="27" xfId="11" applyFont="1" applyFill="1" applyBorder="1" applyAlignment="1">
      <alignment vertical="center"/>
    </xf>
    <xf numFmtId="0" fontId="21" fillId="0" borderId="0" xfId="11" applyFont="1" applyAlignment="1">
      <alignment horizontal="center" vertical="top" textRotation="255" wrapText="1"/>
    </xf>
    <xf numFmtId="0" fontId="17" fillId="8" borderId="104" xfId="12" applyFont="1" applyFill="1" applyBorder="1" applyAlignment="1">
      <alignment horizontal="center" vertical="center" wrapText="1"/>
    </xf>
    <xf numFmtId="0" fontId="65" fillId="7" borderId="105" xfId="12" applyFont="1" applyFill="1" applyBorder="1" applyAlignment="1">
      <alignment wrapText="1"/>
    </xf>
    <xf numFmtId="0" fontId="65" fillId="7" borderId="106" xfId="12" applyFont="1" applyFill="1" applyBorder="1" applyAlignment="1">
      <alignment wrapText="1"/>
    </xf>
    <xf numFmtId="0" fontId="65" fillId="7" borderId="114" xfId="12" applyFont="1" applyFill="1" applyBorder="1" applyAlignment="1">
      <alignment wrapText="1"/>
    </xf>
    <xf numFmtId="0" fontId="21" fillId="0" borderId="118" xfId="12" applyFont="1" applyBorder="1" applyAlignment="1">
      <alignment vertical="center"/>
    </xf>
    <xf numFmtId="0" fontId="21" fillId="0" borderId="106" xfId="12" applyFont="1" applyBorder="1" applyAlignment="1">
      <alignment vertical="center"/>
    </xf>
    <xf numFmtId="0" fontId="21" fillId="0" borderId="114" xfId="12" applyFont="1" applyBorder="1" applyAlignment="1">
      <alignment vertical="center"/>
    </xf>
    <xf numFmtId="0" fontId="17" fillId="7" borderId="118" xfId="12" applyFont="1" applyFill="1" applyBorder="1" applyAlignment="1">
      <alignment vertical="center"/>
    </xf>
    <xf numFmtId="0" fontId="17" fillId="7" borderId="106" xfId="12" applyFont="1" applyFill="1" applyBorder="1" applyAlignment="1">
      <alignment vertical="center"/>
    </xf>
    <xf numFmtId="0" fontId="17" fillId="7" borderId="114" xfId="12" applyFont="1" applyFill="1" applyBorder="1" applyAlignment="1">
      <alignment vertical="center"/>
    </xf>
    <xf numFmtId="0" fontId="21" fillId="0" borderId="104" xfId="12" applyFont="1" applyBorder="1" applyAlignment="1">
      <alignment vertical="center"/>
    </xf>
    <xf numFmtId="0" fontId="17" fillId="8" borderId="0" xfId="12" applyFont="1" applyFill="1" applyAlignment="1">
      <alignment horizontal="center" vertical="center" wrapText="1"/>
    </xf>
    <xf numFmtId="0" fontId="65" fillId="7" borderId="108" xfId="12" applyFont="1" applyFill="1" applyBorder="1" applyAlignment="1">
      <alignment wrapText="1"/>
    </xf>
    <xf numFmtId="0" fontId="65" fillId="7" borderId="0" xfId="12" applyFont="1" applyFill="1" applyAlignment="1">
      <alignment wrapText="1"/>
    </xf>
    <xf numFmtId="0" fontId="65" fillId="7" borderId="27" xfId="12" applyFont="1" applyFill="1" applyBorder="1" applyAlignment="1">
      <alignment wrapText="1"/>
    </xf>
    <xf numFmtId="0" fontId="21" fillId="0" borderId="32" xfId="12" applyFont="1" applyBorder="1" applyAlignment="1">
      <alignment vertical="center"/>
    </xf>
    <xf numFmtId="0" fontId="21" fillId="0" borderId="0" xfId="12" applyFont="1" applyAlignment="1">
      <alignment vertical="center"/>
    </xf>
    <xf numFmtId="0" fontId="21" fillId="0" borderId="27" xfId="12" applyFont="1" applyBorder="1" applyAlignment="1">
      <alignment vertical="center"/>
    </xf>
    <xf numFmtId="0" fontId="21" fillId="0" borderId="107" xfId="12" applyFont="1" applyBorder="1" applyAlignment="1">
      <alignment vertical="center"/>
    </xf>
    <xf numFmtId="0" fontId="21" fillId="0" borderId="18" xfId="12" applyFont="1" applyBorder="1" applyAlignment="1">
      <alignment vertical="center"/>
    </xf>
    <xf numFmtId="0" fontId="21" fillId="0" borderId="19" xfId="12" applyFont="1" applyBorder="1" applyAlignment="1">
      <alignment vertical="center"/>
    </xf>
    <xf numFmtId="0" fontId="21" fillId="0" borderId="31" xfId="12" applyFont="1" applyBorder="1" applyAlignment="1">
      <alignment vertical="center"/>
    </xf>
    <xf numFmtId="0" fontId="21" fillId="0" borderId="84" xfId="12" applyFont="1" applyBorder="1" applyAlignment="1">
      <alignment vertical="center"/>
    </xf>
    <xf numFmtId="0" fontId="21" fillId="0" borderId="21" xfId="12" applyFont="1" applyBorder="1" applyAlignment="1">
      <alignment vertical="center"/>
    </xf>
    <xf numFmtId="0" fontId="21" fillId="0" borderId="22" xfId="12" applyFont="1" applyBorder="1" applyAlignment="1">
      <alignment vertical="center"/>
    </xf>
    <xf numFmtId="0" fontId="21" fillId="0" borderId="23" xfId="12" applyFont="1" applyBorder="1" applyAlignment="1">
      <alignment vertical="center"/>
    </xf>
    <xf numFmtId="0" fontId="17" fillId="7" borderId="21" xfId="12" applyFont="1" applyFill="1" applyBorder="1" applyAlignment="1">
      <alignment vertical="center"/>
    </xf>
    <xf numFmtId="0" fontId="17" fillId="7" borderId="22" xfId="12" applyFont="1" applyFill="1" applyBorder="1" applyAlignment="1">
      <alignment vertical="center"/>
    </xf>
    <xf numFmtId="0" fontId="17" fillId="7" borderId="23" xfId="12" applyFont="1" applyFill="1" applyBorder="1" applyAlignment="1">
      <alignment vertical="center"/>
    </xf>
    <xf numFmtId="0" fontId="21" fillId="0" borderId="147" xfId="12" applyFont="1" applyBorder="1" applyAlignment="1">
      <alignment vertical="center"/>
    </xf>
    <xf numFmtId="180" fontId="17" fillId="8" borderId="111" xfId="12" applyNumberFormat="1" applyFont="1" applyFill="1" applyBorder="1" applyAlignment="1">
      <alignment horizontal="center" vertical="center" wrapText="1"/>
    </xf>
    <xf numFmtId="0" fontId="65" fillId="7" borderId="109" xfId="12" applyFont="1" applyFill="1" applyBorder="1" applyAlignment="1">
      <alignment wrapText="1"/>
    </xf>
    <xf numFmtId="0" fontId="65" fillId="7" borderId="110" xfId="12" applyFont="1" applyFill="1" applyBorder="1" applyAlignment="1">
      <alignment wrapText="1"/>
    </xf>
    <xf numFmtId="0" fontId="65" fillId="7" borderId="154" xfId="12" applyFont="1" applyFill="1" applyBorder="1" applyAlignment="1">
      <alignment wrapText="1"/>
    </xf>
    <xf numFmtId="0" fontId="21" fillId="0" borderId="155" xfId="12" applyFont="1" applyBorder="1" applyAlignment="1">
      <alignment vertical="center"/>
    </xf>
    <xf numFmtId="0" fontId="21" fillId="0" borderId="110" xfId="12" applyFont="1" applyBorder="1" applyAlignment="1">
      <alignment vertical="center"/>
    </xf>
    <xf numFmtId="0" fontId="21" fillId="0" borderId="154" xfId="12" applyFont="1" applyBorder="1" applyAlignment="1">
      <alignment vertical="center"/>
    </xf>
    <xf numFmtId="0" fontId="21" fillId="0" borderId="111" xfId="12" applyFont="1" applyBorder="1" applyAlignment="1">
      <alignment vertical="center"/>
    </xf>
    <xf numFmtId="0" fontId="21" fillId="0" borderId="0" xfId="11" applyFont="1" applyAlignment="1">
      <alignment vertical="center"/>
    </xf>
    <xf numFmtId="0" fontId="17" fillId="0" borderId="107" xfId="11" applyFont="1" applyBorder="1" applyAlignment="1">
      <alignment vertical="center"/>
    </xf>
    <xf numFmtId="0" fontId="17" fillId="0" borderId="19" xfId="11" applyFont="1" applyBorder="1" applyAlignment="1">
      <alignment vertical="center"/>
    </xf>
    <xf numFmtId="0" fontId="17" fillId="0" borderId="0" xfId="11" applyFont="1" applyAlignment="1">
      <alignment horizontal="center" vertical="center"/>
    </xf>
    <xf numFmtId="0" fontId="17" fillId="0" borderId="110" xfId="11" applyFont="1" applyBorder="1" applyAlignment="1">
      <alignment vertical="center"/>
    </xf>
    <xf numFmtId="0" fontId="101" fillId="5" borderId="0" xfId="11" applyFont="1" applyFill="1" applyAlignment="1">
      <alignment vertical="center"/>
    </xf>
    <xf numFmtId="0" fontId="68" fillId="0" borderId="23" xfId="9" applyFont="1" applyBorder="1" applyAlignment="1">
      <alignment vertical="center" wrapText="1"/>
    </xf>
    <xf numFmtId="0" fontId="68" fillId="0" borderId="0" xfId="9" applyFont="1" applyAlignment="1">
      <alignment horizontal="center" vertical="center" wrapText="1"/>
    </xf>
    <xf numFmtId="0" fontId="66" fillId="0" borderId="0" xfId="9" applyFont="1" applyAlignment="1">
      <alignment horizontal="center" vertical="center" shrinkToFit="1"/>
    </xf>
    <xf numFmtId="0" fontId="76" fillId="0" borderId="0" xfId="9" applyFont="1" applyAlignment="1">
      <alignment horizontal="center" vertical="center"/>
    </xf>
    <xf numFmtId="0" fontId="110" fillId="0" borderId="0" xfId="13" applyFont="1">
      <alignment vertical="center"/>
    </xf>
    <xf numFmtId="0" fontId="111" fillId="0" borderId="0" xfId="13" applyFont="1">
      <alignment vertical="center"/>
    </xf>
    <xf numFmtId="0" fontId="45" fillId="0" borderId="20" xfId="13" applyFont="1" applyBorder="1" applyAlignment="1">
      <alignment horizontal="center" vertical="center"/>
    </xf>
    <xf numFmtId="0" fontId="112" fillId="0" borderId="0" xfId="13" applyFont="1">
      <alignment vertical="center"/>
    </xf>
    <xf numFmtId="0" fontId="45" fillId="0" borderId="0" xfId="13" applyFont="1">
      <alignment vertical="center"/>
    </xf>
    <xf numFmtId="0" fontId="42" fillId="0" borderId="0" xfId="13" applyFont="1" applyAlignment="1">
      <alignment vertical="center" wrapText="1"/>
    </xf>
    <xf numFmtId="0" fontId="37" fillId="0" borderId="62" xfId="13" applyFont="1" applyBorder="1" applyAlignment="1" applyProtection="1">
      <alignment horizontal="center" vertical="center"/>
      <protection locked="0"/>
    </xf>
    <xf numFmtId="176" fontId="37" fillId="0" borderId="62" xfId="13" applyNumberFormat="1" applyFont="1" applyBorder="1" applyAlignment="1">
      <alignment horizontal="center" vertical="center"/>
    </xf>
    <xf numFmtId="176" fontId="37" fillId="0" borderId="63" xfId="13" applyNumberFormat="1" applyFont="1" applyBorder="1" applyAlignment="1">
      <alignment horizontal="center" vertical="center"/>
    </xf>
    <xf numFmtId="176" fontId="45" fillId="0" borderId="0" xfId="13" applyNumberFormat="1" applyFont="1">
      <alignment vertical="center"/>
    </xf>
    <xf numFmtId="0" fontId="37" fillId="0" borderId="179" xfId="13" applyFont="1" applyBorder="1">
      <alignment vertical="center"/>
    </xf>
    <xf numFmtId="0" fontId="37" fillId="0" borderId="176" xfId="13" applyFont="1" applyBorder="1">
      <alignment vertical="center"/>
    </xf>
    <xf numFmtId="0" fontId="37" fillId="0" borderId="76" xfId="13" applyFont="1" applyBorder="1">
      <alignment vertical="center"/>
    </xf>
    <xf numFmtId="0" fontId="37" fillId="0" borderId="48" xfId="13" applyFont="1" applyBorder="1">
      <alignment vertical="center"/>
    </xf>
    <xf numFmtId="0" fontId="45" fillId="0" borderId="32" xfId="13" applyFont="1" applyBorder="1" applyAlignment="1">
      <alignment horizontal="left" vertical="center"/>
    </xf>
    <xf numFmtId="0" fontId="37" fillId="0" borderId="179" xfId="13" applyFont="1" applyBorder="1" applyAlignment="1" applyProtection="1">
      <alignment horizontal="center" vertical="center"/>
      <protection locked="0"/>
    </xf>
    <xf numFmtId="0" fontId="37" fillId="0" borderId="176" xfId="13" applyFont="1" applyBorder="1" applyAlignment="1">
      <alignment horizontal="center" vertical="center"/>
    </xf>
    <xf numFmtId="0" fontId="37" fillId="0" borderId="77" xfId="13" applyFont="1" applyBorder="1" applyAlignment="1">
      <alignment horizontal="center" vertical="center"/>
    </xf>
    <xf numFmtId="0" fontId="37" fillId="0" borderId="58" xfId="13" applyFont="1" applyBorder="1" applyAlignment="1">
      <alignment horizontal="center" vertical="center"/>
    </xf>
    <xf numFmtId="0" fontId="37" fillId="0" borderId="58" xfId="13" applyFont="1" applyBorder="1" applyAlignment="1" applyProtection="1">
      <alignment horizontal="center" vertical="center"/>
      <protection locked="0"/>
    </xf>
    <xf numFmtId="0" fontId="37" fillId="0" borderId="58" xfId="13" applyFont="1" applyBorder="1" applyAlignment="1">
      <alignment horizontal="left" vertical="center"/>
    </xf>
    <xf numFmtId="0" fontId="37" fillId="0" borderId="177" xfId="13" applyFont="1" applyBorder="1">
      <alignment vertical="center"/>
    </xf>
    <xf numFmtId="0" fontId="37" fillId="0" borderId="80" xfId="13" applyFont="1" applyBorder="1">
      <alignment vertical="center"/>
    </xf>
    <xf numFmtId="0" fontId="113" fillId="0" borderId="0" xfId="13" applyFont="1">
      <alignment vertical="center"/>
    </xf>
    <xf numFmtId="0" fontId="113" fillId="0" borderId="0" xfId="13" applyFont="1" applyAlignment="1">
      <alignment vertical="top"/>
    </xf>
    <xf numFmtId="0" fontId="113" fillId="0" borderId="110" xfId="13" applyFont="1" applyBorder="1">
      <alignment vertical="center"/>
    </xf>
    <xf numFmtId="0" fontId="45" fillId="0" borderId="110" xfId="13" applyFont="1" applyBorder="1">
      <alignment vertical="center"/>
    </xf>
    <xf numFmtId="0" fontId="45" fillId="0" borderId="188" xfId="13" applyFont="1" applyBorder="1" applyAlignment="1">
      <alignment horizontal="center" vertical="center"/>
    </xf>
    <xf numFmtId="0" fontId="45" fillId="0" borderId="55" xfId="13" applyFont="1" applyBorder="1" applyAlignment="1">
      <alignment horizontal="center" vertical="center"/>
    </xf>
    <xf numFmtId="181" fontId="37" fillId="0" borderId="189" xfId="13" applyNumberFormat="1" applyFont="1" applyBorder="1" applyAlignment="1">
      <alignment horizontal="center" vertical="center" wrapText="1" shrinkToFit="1"/>
    </xf>
    <xf numFmtId="177" fontId="45" fillId="0" borderId="76" xfId="13" applyNumberFormat="1" applyFont="1" applyBorder="1" applyAlignment="1" applyProtection="1">
      <alignment horizontal="center" vertical="center" shrinkToFit="1"/>
      <protection locked="0"/>
    </xf>
    <xf numFmtId="181" fontId="45" fillId="0" borderId="76" xfId="13" applyNumberFormat="1" applyFont="1" applyBorder="1" applyAlignment="1">
      <alignment horizontal="center" vertical="center" shrinkToFit="1"/>
    </xf>
    <xf numFmtId="182" fontId="45" fillId="0" borderId="176" xfId="13" applyNumberFormat="1" applyFont="1" applyBorder="1" applyAlignment="1" applyProtection="1">
      <alignment horizontal="center" vertical="center" shrinkToFit="1"/>
      <protection locked="0"/>
    </xf>
    <xf numFmtId="0" fontId="40" fillId="0" borderId="76" xfId="13" applyFont="1" applyBorder="1" applyAlignment="1">
      <alignment horizontal="center" vertical="center" shrinkToFit="1"/>
    </xf>
    <xf numFmtId="38" fontId="45" fillId="0" borderId="190" xfId="2" applyFont="1" applyBorder="1" applyAlignment="1">
      <alignment horizontal="right" vertical="center" shrinkToFit="1"/>
    </xf>
    <xf numFmtId="182" fontId="45" fillId="0" borderId="179" xfId="13" applyNumberFormat="1" applyFont="1" applyBorder="1" applyAlignment="1" applyProtection="1">
      <alignment horizontal="center" vertical="center" shrinkToFit="1"/>
      <protection locked="0"/>
    </xf>
    <xf numFmtId="38" fontId="45" fillId="0" borderId="62" xfId="2" applyFont="1" applyBorder="1" applyAlignment="1" applyProtection="1">
      <alignment horizontal="right" vertical="center" shrinkToFit="1"/>
      <protection locked="0"/>
    </xf>
    <xf numFmtId="177" fontId="45" fillId="0" borderId="49" xfId="13" applyNumberFormat="1" applyFont="1" applyBorder="1" applyAlignment="1" applyProtection="1">
      <alignment horizontal="center" vertical="center" shrinkToFit="1"/>
      <protection locked="0"/>
    </xf>
    <xf numFmtId="181" fontId="45" fillId="0" borderId="49" xfId="13" applyNumberFormat="1" applyFont="1" applyBorder="1" applyAlignment="1">
      <alignment horizontal="center" vertical="center" shrinkToFit="1"/>
    </xf>
    <xf numFmtId="177" fontId="45" fillId="0" borderId="191" xfId="13" applyNumberFormat="1" applyFont="1" applyBorder="1" applyAlignment="1" applyProtection="1">
      <alignment horizontal="center" vertical="center" shrinkToFit="1"/>
      <protection locked="0"/>
    </xf>
    <xf numFmtId="181" fontId="45" fillId="0" borderId="192" xfId="13" applyNumberFormat="1" applyFont="1" applyBorder="1" applyAlignment="1">
      <alignment horizontal="center" vertical="center" shrinkToFit="1"/>
    </xf>
    <xf numFmtId="38" fontId="45" fillId="0" borderId="195" xfId="2" applyFont="1" applyBorder="1" applyAlignment="1">
      <alignment horizontal="right" vertical="center" shrinkToFit="1"/>
    </xf>
    <xf numFmtId="181" fontId="45" fillId="0" borderId="191" xfId="13" applyNumberFormat="1" applyFont="1" applyBorder="1" applyAlignment="1">
      <alignment horizontal="center" vertical="center" shrinkToFit="1"/>
    </xf>
    <xf numFmtId="181" fontId="45" fillId="0" borderId="194" xfId="13" applyNumberFormat="1" applyFont="1" applyBorder="1" applyAlignment="1">
      <alignment horizontal="center" vertical="center" shrinkToFit="1"/>
    </xf>
    <xf numFmtId="38" fontId="45" fillId="0" borderId="193" xfId="2" applyFont="1" applyBorder="1" applyAlignment="1" applyProtection="1">
      <alignment horizontal="right" vertical="center" shrinkToFit="1"/>
      <protection locked="0"/>
    </xf>
    <xf numFmtId="38" fontId="45" fillId="0" borderId="200" xfId="2" applyFont="1" applyBorder="1" applyAlignment="1">
      <alignment horizontal="right" vertical="center" shrinkToFit="1"/>
    </xf>
    <xf numFmtId="38" fontId="45" fillId="0" borderId="198" xfId="2" applyFont="1" applyBorder="1" applyAlignment="1">
      <alignment horizontal="right" vertical="center" shrinkToFit="1"/>
    </xf>
    <xf numFmtId="0" fontId="45" fillId="0" borderId="0" xfId="13" applyFont="1" applyAlignment="1">
      <alignment horizontal="left" vertical="center"/>
    </xf>
    <xf numFmtId="177" fontId="45" fillId="0" borderId="0" xfId="13" applyNumberFormat="1" applyFont="1" applyAlignment="1" applyProtection="1">
      <alignment horizontal="center" vertical="center"/>
      <protection locked="0"/>
    </xf>
    <xf numFmtId="176" fontId="45" fillId="0" borderId="0" xfId="13" applyNumberFormat="1" applyFont="1" applyAlignment="1">
      <alignment horizontal="center" vertical="center"/>
    </xf>
    <xf numFmtId="0" fontId="45" fillId="0" borderId="0" xfId="13" applyFont="1" applyAlignment="1">
      <alignment horizontal="right" vertical="center"/>
    </xf>
    <xf numFmtId="0" fontId="44" fillId="0" borderId="0" xfId="13" applyFont="1">
      <alignment vertical="center"/>
    </xf>
    <xf numFmtId="0" fontId="110" fillId="0" borderId="0" xfId="13" applyFont="1" applyAlignment="1">
      <alignment horizontal="left" vertical="center"/>
    </xf>
    <xf numFmtId="0" fontId="46" fillId="0" borderId="0" xfId="13" applyFont="1">
      <alignment vertical="center"/>
    </xf>
    <xf numFmtId="0" fontId="112" fillId="0" borderId="0" xfId="13" applyFont="1" applyAlignment="1">
      <alignment horizontal="left" vertical="center"/>
    </xf>
    <xf numFmtId="0" fontId="45" fillId="0" borderId="94" xfId="13" applyFont="1" applyBorder="1" applyAlignment="1">
      <alignment horizontal="left" vertical="center"/>
    </xf>
    <xf numFmtId="0" fontId="114" fillId="0" borderId="0" xfId="13" applyFont="1" applyAlignment="1">
      <alignment horizontal="left" vertical="center"/>
    </xf>
    <xf numFmtId="0" fontId="114" fillId="0" borderId="90" xfId="13" applyFont="1" applyBorder="1" applyAlignment="1">
      <alignment horizontal="left" vertical="center"/>
    </xf>
    <xf numFmtId="49" fontId="21" fillId="11" borderId="0" xfId="0" applyNumberFormat="1" applyFont="1" applyFill="1" applyAlignment="1" applyProtection="1">
      <alignment vertical="center"/>
      <protection locked="0"/>
    </xf>
    <xf numFmtId="0" fontId="21" fillId="11" borderId="0" xfId="0" applyFont="1" applyFill="1" applyAlignment="1" applyProtection="1">
      <alignment vertical="center"/>
      <protection locked="0"/>
    </xf>
    <xf numFmtId="0" fontId="31" fillId="11" borderId="0" xfId="0" applyFont="1" applyFill="1" applyAlignment="1" applyProtection="1">
      <alignment vertical="center"/>
      <protection locked="0"/>
    </xf>
    <xf numFmtId="0" fontId="18" fillId="0" borderId="0" xfId="0" applyFont="1" applyAlignment="1" applyProtection="1">
      <alignment vertical="center"/>
      <protection locked="0"/>
    </xf>
    <xf numFmtId="0" fontId="7" fillId="0" borderId="0" xfId="0" applyFont="1" applyAlignment="1" applyProtection="1">
      <alignment horizontal="center" vertical="center" wrapText="1"/>
      <protection locked="0"/>
    </xf>
    <xf numFmtId="0" fontId="0" fillId="0" borderId="0" xfId="0" applyAlignment="1" applyProtection="1">
      <alignment vertical="center"/>
      <protection locked="0"/>
    </xf>
    <xf numFmtId="0" fontId="8"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2" fillId="0" borderId="0" xfId="14">
      <alignment vertical="center"/>
    </xf>
    <xf numFmtId="0" fontId="85" fillId="0" borderId="0" xfId="9" applyFont="1" applyAlignment="1">
      <alignment vertical="center" wrapText="1"/>
    </xf>
    <xf numFmtId="0" fontId="116" fillId="5" borderId="201" xfId="9" applyFont="1" applyFill="1" applyBorder="1" applyAlignment="1" applyProtection="1">
      <alignment horizontal="center" vertical="center"/>
      <protection locked="0"/>
    </xf>
    <xf numFmtId="0" fontId="117" fillId="5" borderId="0" xfId="9" applyFont="1" applyFill="1">
      <alignment vertical="center"/>
    </xf>
    <xf numFmtId="0" fontId="67" fillId="0" borderId="0" xfId="9" applyFont="1" applyAlignment="1">
      <alignment vertical="center" wrapText="1"/>
    </xf>
    <xf numFmtId="0" fontId="117" fillId="5" borderId="0" xfId="20" applyFont="1" applyFill="1">
      <alignment vertical="center"/>
    </xf>
    <xf numFmtId="0" fontId="116" fillId="5" borderId="201" xfId="20" applyFont="1" applyFill="1" applyBorder="1" applyAlignment="1" applyProtection="1">
      <alignment horizontal="center" vertical="center"/>
      <protection locked="0"/>
    </xf>
    <xf numFmtId="0" fontId="120" fillId="0" borderId="0" xfId="3" applyFont="1">
      <alignment vertical="center"/>
    </xf>
    <xf numFmtId="0" fontId="66" fillId="0" borderId="0" xfId="5" applyFont="1" applyAlignment="1"/>
    <xf numFmtId="0" fontId="121" fillId="0" borderId="19" xfId="3" applyFont="1" applyBorder="1" applyAlignment="1"/>
    <xf numFmtId="49" fontId="66" fillId="0" borderId="44" xfId="3" applyNumberFormat="1" applyFont="1" applyBorder="1" applyAlignment="1" applyProtection="1">
      <alignment horizontal="center" vertical="center"/>
      <protection locked="0"/>
    </xf>
    <xf numFmtId="49" fontId="66" fillId="0" borderId="31" xfId="3" applyNumberFormat="1" applyFont="1" applyBorder="1" applyAlignment="1" applyProtection="1">
      <alignment horizontal="center" vertical="center"/>
      <protection locked="0"/>
    </xf>
    <xf numFmtId="0" fontId="122" fillId="0" borderId="0" xfId="3" applyFont="1">
      <alignment vertical="center"/>
    </xf>
    <xf numFmtId="0" fontId="21" fillId="0" borderId="20" xfId="0" applyFont="1" applyBorder="1" applyAlignment="1" applyProtection="1">
      <alignment horizontal="center" vertical="center"/>
      <protection locked="0"/>
    </xf>
    <xf numFmtId="0" fontId="54" fillId="11" borderId="0" xfId="0" applyFont="1" applyFill="1" applyAlignment="1" applyProtection="1">
      <alignment vertical="center"/>
      <protection locked="0"/>
    </xf>
    <xf numFmtId="49" fontId="21" fillId="11" borderId="0" xfId="0" applyNumberFormat="1" applyFont="1" applyFill="1" applyAlignment="1" applyProtection="1">
      <alignment horizontal="left" vertical="center"/>
      <protection locked="0"/>
    </xf>
    <xf numFmtId="0" fontId="21" fillId="11" borderId="0" xfId="0" applyFont="1" applyFill="1" applyAlignment="1" applyProtection="1">
      <alignment vertical="center" shrinkToFit="1"/>
      <protection locked="0"/>
    </xf>
    <xf numFmtId="0" fontId="54" fillId="11" borderId="0" xfId="0" applyFont="1" applyFill="1" applyAlignment="1" applyProtection="1">
      <alignment horizontal="center" vertical="center" wrapText="1"/>
      <protection locked="0"/>
    </xf>
    <xf numFmtId="0" fontId="54" fillId="11" borderId="0" xfId="0" applyFont="1" applyFill="1" applyAlignment="1" applyProtection="1">
      <alignment horizontal="left" vertical="center"/>
      <protection locked="0"/>
    </xf>
    <xf numFmtId="0" fontId="37" fillId="0" borderId="37" xfId="6" applyFont="1" applyBorder="1" applyAlignment="1" applyProtection="1">
      <alignment horizontal="center" vertical="top"/>
      <protection hidden="1"/>
    </xf>
    <xf numFmtId="0" fontId="42" fillId="0" borderId="16" xfId="1" applyFont="1" applyBorder="1" applyAlignment="1" applyProtection="1">
      <alignment vertical="center" wrapText="1"/>
      <protection locked="0"/>
    </xf>
    <xf numFmtId="0" fontId="42" fillId="0" borderId="16" xfId="1" applyFont="1" applyBorder="1" applyAlignment="1">
      <alignment vertical="center" wrapText="1"/>
    </xf>
    <xf numFmtId="0" fontId="42" fillId="0" borderId="17" xfId="1" applyFont="1" applyBorder="1" applyAlignment="1">
      <alignment vertical="center" wrapText="1"/>
    </xf>
    <xf numFmtId="0" fontId="125" fillId="0" borderId="62" xfId="6" applyFont="1" applyBorder="1" applyProtection="1">
      <alignment vertical="center"/>
      <protection hidden="1"/>
    </xf>
    <xf numFmtId="0" fontId="128" fillId="0" borderId="19" xfId="1" applyFont="1" applyBorder="1">
      <alignment vertical="center"/>
    </xf>
    <xf numFmtId="0" fontId="45" fillId="0" borderId="22" xfId="6" applyFont="1" applyBorder="1" applyAlignment="1" applyProtection="1">
      <alignment horizontal="left" vertical="center" shrinkToFit="1"/>
      <protection hidden="1"/>
    </xf>
    <xf numFmtId="0" fontId="124" fillId="0" borderId="0" xfId="6" applyFont="1" applyProtection="1">
      <alignment vertical="center"/>
      <protection hidden="1"/>
    </xf>
    <xf numFmtId="0" fontId="124" fillId="0" borderId="0" xfId="6" applyFont="1" applyAlignment="1" applyProtection="1">
      <protection hidden="1"/>
    </xf>
    <xf numFmtId="0" fontId="48" fillId="0" borderId="18" xfId="1" applyFont="1" applyBorder="1">
      <alignment vertical="center"/>
    </xf>
    <xf numFmtId="0" fontId="48" fillId="0" borderId="31" xfId="1" applyFont="1" applyBorder="1">
      <alignment vertical="center"/>
    </xf>
    <xf numFmtId="0" fontId="48" fillId="0" borderId="15" xfId="1" applyFont="1" applyBorder="1">
      <alignment vertical="center"/>
    </xf>
    <xf numFmtId="0" fontId="48" fillId="0" borderId="16" xfId="1" applyFont="1" applyBorder="1">
      <alignment vertical="center"/>
    </xf>
    <xf numFmtId="0" fontId="48" fillId="0" borderId="17" xfId="1" applyFont="1" applyBorder="1">
      <alignment vertical="center"/>
    </xf>
    <xf numFmtId="49" fontId="40" fillId="0" borderId="0" xfId="6" applyNumberFormat="1" applyFont="1" applyAlignment="1" applyProtection="1">
      <alignment vertical="top" wrapText="1"/>
      <protection hidden="1"/>
    </xf>
    <xf numFmtId="0" fontId="37" fillId="0" borderId="0" xfId="6" applyFont="1" applyProtection="1">
      <alignment vertical="center"/>
      <protection locked="0" hidden="1"/>
    </xf>
    <xf numFmtId="0" fontId="128" fillId="0" borderId="27" xfId="1" applyFont="1" applyBorder="1">
      <alignment vertical="center"/>
    </xf>
    <xf numFmtId="0" fontId="128" fillId="0" borderId="0" xfId="1" applyFont="1">
      <alignment vertical="center"/>
    </xf>
    <xf numFmtId="0" fontId="42" fillId="0" borderId="152" xfId="13" applyFont="1" applyBorder="1" applyAlignment="1">
      <alignment vertical="center" wrapText="1"/>
    </xf>
    <xf numFmtId="0" fontId="45" fillId="0" borderId="0" xfId="6" applyFont="1" applyProtection="1">
      <alignment vertical="center"/>
      <protection locked="0" hidden="1"/>
    </xf>
    <xf numFmtId="0" fontId="39" fillId="0" borderId="0" xfId="6" applyFont="1" applyProtection="1">
      <alignment vertical="center"/>
      <protection locked="0" hidden="1"/>
    </xf>
    <xf numFmtId="0" fontId="17" fillId="0" borderId="108" xfId="11" applyFont="1" applyBorder="1" applyAlignment="1">
      <alignment vertical="center"/>
    </xf>
    <xf numFmtId="0" fontId="21" fillId="0" borderId="159" xfId="11" applyFont="1" applyBorder="1" applyAlignment="1">
      <alignment vertical="center"/>
    </xf>
    <xf numFmtId="0" fontId="21" fillId="0" borderId="22" xfId="11" applyFont="1" applyBorder="1" applyAlignment="1">
      <alignment vertical="center"/>
    </xf>
    <xf numFmtId="0" fontId="21" fillId="0" borderId="23" xfId="11" applyFont="1" applyBorder="1" applyAlignment="1">
      <alignment vertical="center"/>
    </xf>
    <xf numFmtId="0" fontId="21" fillId="0" borderId="108" xfId="11" applyFont="1" applyBorder="1" applyAlignment="1">
      <alignment vertical="center"/>
    </xf>
    <xf numFmtId="0" fontId="21" fillId="0" borderId="27" xfId="11" applyFont="1" applyBorder="1" applyAlignment="1">
      <alignment vertical="center"/>
    </xf>
    <xf numFmtId="0" fontId="87" fillId="0" borderId="37" xfId="9" applyFont="1" applyBorder="1" applyAlignment="1" applyProtection="1">
      <alignment horizontal="center" vertical="center"/>
      <protection locked="0"/>
    </xf>
    <xf numFmtId="0" fontId="87" fillId="0" borderId="43" xfId="9" applyFont="1" applyBorder="1" applyAlignment="1" applyProtection="1">
      <alignment horizontal="center" vertical="center"/>
      <protection locked="0"/>
    </xf>
    <xf numFmtId="0" fontId="87" fillId="0" borderId="18" xfId="9" applyFont="1" applyBorder="1" applyAlignment="1" applyProtection="1">
      <alignment horizontal="center" vertical="center"/>
      <protection locked="0"/>
    </xf>
    <xf numFmtId="0" fontId="87" fillId="0" borderId="0" xfId="9" applyFont="1" applyAlignment="1" applyProtection="1">
      <alignment horizontal="center" vertical="center" wrapText="1"/>
      <protection locked="0"/>
    </xf>
    <xf numFmtId="0" fontId="87" fillId="0" borderId="74" xfId="9" applyFont="1" applyBorder="1" applyAlignment="1" applyProtection="1">
      <alignment horizontal="center" vertical="center"/>
      <protection locked="0"/>
    </xf>
    <xf numFmtId="0" fontId="37" fillId="0" borderId="76" xfId="13" applyFont="1" applyBorder="1" applyAlignment="1" applyProtection="1">
      <alignment horizontal="left" vertical="center"/>
      <protection locked="0"/>
    </xf>
    <xf numFmtId="0" fontId="37" fillId="0" borderId="62" xfId="13" applyFont="1" applyBorder="1" applyAlignment="1" applyProtection="1">
      <alignment horizontal="left" vertical="center"/>
      <protection locked="0"/>
    </xf>
    <xf numFmtId="0" fontId="37" fillId="0" borderId="182" xfId="13" applyFont="1" applyBorder="1" applyAlignment="1" applyProtection="1">
      <alignment horizontal="left" vertical="center"/>
      <protection locked="0"/>
    </xf>
    <xf numFmtId="0" fontId="37" fillId="0" borderId="77" xfId="13" applyFont="1" applyBorder="1" applyAlignment="1" applyProtection="1">
      <alignment horizontal="left" vertical="center"/>
      <protection locked="0"/>
    </xf>
    <xf numFmtId="0" fontId="63" fillId="0" borderId="0" xfId="4" applyFont="1" applyAlignment="1" applyProtection="1">
      <alignment horizontal="left" vertical="center"/>
      <protection locked="0"/>
    </xf>
    <xf numFmtId="0" fontId="4" fillId="0" borderId="0" xfId="0" applyFont="1" applyAlignment="1">
      <alignment vertical="top" wrapText="1"/>
    </xf>
    <xf numFmtId="0" fontId="26" fillId="0" borderId="0" xfId="0" applyFont="1" applyAlignment="1">
      <alignment horizontal="center" vertical="top" wrapText="1"/>
    </xf>
    <xf numFmtId="176" fontId="9" fillId="0" borderId="0" xfId="0" applyNumberFormat="1" applyFont="1" applyAlignment="1">
      <alignment horizontal="distributed" vertical="center" wrapText="1" justifyLastLine="1"/>
    </xf>
    <xf numFmtId="176" fontId="9" fillId="0" borderId="1" xfId="0" applyNumberFormat="1" applyFont="1" applyBorder="1" applyAlignment="1">
      <alignment horizontal="distributed" vertical="center" wrapText="1" justifyLastLine="1"/>
    </xf>
    <xf numFmtId="0" fontId="10"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1" fillId="2" borderId="7"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0" xfId="0" applyFont="1" applyAlignment="1">
      <alignment horizontal="center" vertical="center" wrapText="1"/>
    </xf>
    <xf numFmtId="0" fontId="11" fillId="0" borderId="14"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15" fillId="0" borderId="0" xfId="0" applyFont="1" applyAlignment="1">
      <alignment horizontal="center" wrapText="1"/>
    </xf>
    <xf numFmtId="0" fontId="0" fillId="0" borderId="0" xfId="0" applyAlignment="1">
      <alignment horizontal="center" wrapText="1"/>
    </xf>
    <xf numFmtId="0" fontId="0" fillId="0" borderId="1" xfId="0" applyBorder="1" applyAlignment="1">
      <alignment horizontal="center" wrapText="1"/>
    </xf>
    <xf numFmtId="0" fontId="11" fillId="0" borderId="0" xfId="0" applyFont="1" applyAlignment="1">
      <alignment horizontal="left" vertical="top"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2" xfId="0" applyFont="1" applyBorder="1" applyAlignment="1">
      <alignment horizontal="center" vertical="center" wrapText="1"/>
    </xf>
    <xf numFmtId="0" fontId="11" fillId="0" borderId="2" xfId="0" applyFont="1" applyBorder="1" applyAlignment="1">
      <alignment horizontal="center" vertical="center"/>
    </xf>
    <xf numFmtId="0" fontId="14" fillId="0" borderId="1"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8" xfId="0" applyFont="1" applyBorder="1" applyAlignment="1">
      <alignment vertical="center" shrinkToFit="1"/>
    </xf>
    <xf numFmtId="0" fontId="14" fillId="0" borderId="9" xfId="0" applyFont="1" applyBorder="1" applyAlignment="1">
      <alignment vertical="center" shrinkToFit="1"/>
    </xf>
    <xf numFmtId="0" fontId="14" fillId="0" borderId="11" xfId="0" applyFont="1" applyBorder="1" applyAlignment="1">
      <alignment vertical="center" shrinkToFit="1"/>
    </xf>
    <xf numFmtId="0" fontId="14" fillId="0" borderId="1" xfId="0" applyFont="1" applyBorder="1" applyAlignment="1">
      <alignment vertical="center" shrinkToFit="1"/>
    </xf>
    <xf numFmtId="0" fontId="31" fillId="0" borderId="0" xfId="0" applyFont="1" applyAlignment="1">
      <alignment horizontal="center" vertical="center" wrapText="1"/>
    </xf>
    <xf numFmtId="0" fontId="31" fillId="0" borderId="27" xfId="0" applyFont="1" applyBorder="1" applyAlignment="1">
      <alignment horizontal="center"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1" fillId="0" borderId="1" xfId="0" applyFont="1" applyBorder="1" applyAlignment="1">
      <alignment horizontal="distributed" vertical="center" wrapText="1"/>
    </xf>
    <xf numFmtId="0" fontId="11" fillId="0" borderId="12" xfId="0" applyFont="1" applyBorder="1" applyAlignment="1">
      <alignment horizontal="distributed" vertical="center" wrapText="1"/>
    </xf>
    <xf numFmtId="0" fontId="30" fillId="0" borderId="0" xfId="0" applyFont="1" applyAlignment="1">
      <alignment horizontal="center" vertical="center" shrinkToFit="1"/>
    </xf>
    <xf numFmtId="0" fontId="30" fillId="0" borderId="27" xfId="0" applyFont="1" applyBorder="1" applyAlignment="1">
      <alignment horizontal="center" vertical="center" shrinkToFit="1"/>
    </xf>
    <xf numFmtId="49" fontId="21" fillId="3" borderId="15" xfId="0" applyNumberFormat="1" applyFont="1" applyFill="1" applyBorder="1" applyAlignment="1">
      <alignment vertical="center"/>
    </xf>
    <xf numFmtId="0" fontId="21" fillId="3" borderId="16" xfId="0" applyFont="1" applyFill="1" applyBorder="1" applyAlignment="1">
      <alignment vertical="center"/>
    </xf>
    <xf numFmtId="0" fontId="21" fillId="3" borderId="17" xfId="0" applyFont="1" applyFill="1" applyBorder="1" applyAlignment="1">
      <alignment vertical="center"/>
    </xf>
    <xf numFmtId="49" fontId="21" fillId="3" borderId="24" xfId="0" applyNumberFormat="1" applyFont="1" applyFill="1" applyBorder="1" applyAlignment="1">
      <alignment vertical="center"/>
    </xf>
    <xf numFmtId="49" fontId="21" fillId="3" borderId="25" xfId="0" applyNumberFormat="1" applyFont="1" applyFill="1" applyBorder="1" applyAlignment="1">
      <alignment vertical="center"/>
    </xf>
    <xf numFmtId="0" fontId="21" fillId="3" borderId="25" xfId="0" applyFont="1" applyFill="1" applyBorder="1" applyAlignment="1">
      <alignment vertical="center"/>
    </xf>
    <xf numFmtId="0" fontId="21" fillId="3" borderId="26" xfId="0" applyFont="1" applyFill="1" applyBorder="1" applyAlignment="1">
      <alignmen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1" xfId="0" applyFont="1" applyBorder="1" applyAlignment="1">
      <alignment horizontal="left" vertical="center"/>
    </xf>
    <xf numFmtId="0" fontId="14" fillId="0" borderId="1" xfId="0" applyFont="1" applyBorder="1" applyAlignment="1">
      <alignment horizontal="left" vertical="center"/>
    </xf>
    <xf numFmtId="49" fontId="21" fillId="0" borderId="35" xfId="0" applyNumberFormat="1" applyFont="1" applyBorder="1" applyAlignment="1">
      <alignment horizontal="center" vertical="center"/>
    </xf>
    <xf numFmtId="49" fontId="21" fillId="0" borderId="34" xfId="0" applyNumberFormat="1" applyFont="1" applyBorder="1" applyAlignment="1">
      <alignment horizontal="center" vertical="center"/>
    </xf>
    <xf numFmtId="49" fontId="21" fillId="0" borderId="33" xfId="0" applyNumberFormat="1" applyFont="1" applyBorder="1" applyAlignment="1">
      <alignment horizontal="center" vertical="center"/>
    </xf>
    <xf numFmtId="49" fontId="21" fillId="0" borderId="18" xfId="0" applyNumberFormat="1" applyFont="1" applyBorder="1" applyAlignment="1" applyProtection="1">
      <alignment vertical="center"/>
      <protection locked="0"/>
    </xf>
    <xf numFmtId="49" fontId="21" fillId="0" borderId="19" xfId="0" applyNumberFormat="1" applyFont="1" applyBorder="1" applyAlignment="1" applyProtection="1">
      <alignment vertical="center"/>
      <protection locked="0"/>
    </xf>
    <xf numFmtId="49" fontId="0" fillId="0" borderId="19" xfId="0" applyNumberFormat="1" applyBorder="1" applyAlignment="1" applyProtection="1">
      <alignment vertical="center"/>
      <protection locked="0"/>
    </xf>
    <xf numFmtId="49" fontId="0" fillId="0" borderId="31" xfId="0" applyNumberFormat="1" applyBorder="1" applyAlignment="1" applyProtection="1">
      <alignment vertical="center"/>
      <protection locked="0"/>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14" fillId="0" borderId="8" xfId="0" applyFont="1" applyBorder="1" applyAlignment="1">
      <alignment horizontal="left" vertical="center" shrinkToFit="1"/>
    </xf>
    <xf numFmtId="0" fontId="14" fillId="0" borderId="9" xfId="0" applyFont="1" applyBorder="1" applyAlignment="1">
      <alignment horizontal="left" vertical="center" shrinkToFit="1"/>
    </xf>
    <xf numFmtId="0" fontId="14" fillId="0" borderId="11" xfId="0" applyFont="1" applyBorder="1" applyAlignment="1">
      <alignment horizontal="left" vertical="center" shrinkToFit="1"/>
    </xf>
    <xf numFmtId="0" fontId="14" fillId="0" borderId="1" xfId="0" applyFont="1" applyBorder="1" applyAlignment="1">
      <alignment horizontal="left" vertical="center" shrinkToFit="1"/>
    </xf>
    <xf numFmtId="0" fontId="11" fillId="0" borderId="1" xfId="0" applyFont="1" applyBorder="1" applyAlignment="1">
      <alignment horizontal="left"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2" xfId="0" applyFont="1" applyBorder="1" applyAlignment="1">
      <alignment horizontal="center" vertical="center" wrapText="1"/>
    </xf>
    <xf numFmtId="49" fontId="21" fillId="0" borderId="15" xfId="0" applyNumberFormat="1"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49" fontId="21" fillId="0" borderId="37" xfId="0" applyNumberFormat="1" applyFont="1" applyBorder="1" applyAlignment="1" applyProtection="1">
      <alignment vertical="center"/>
      <protection locked="0"/>
    </xf>
    <xf numFmtId="49" fontId="21" fillId="0" borderId="36" xfId="0" applyNumberFormat="1" applyFont="1" applyBorder="1" applyAlignment="1" applyProtection="1">
      <alignment vertical="center"/>
      <protection locked="0"/>
    </xf>
    <xf numFmtId="49" fontId="0" fillId="0" borderId="36" xfId="0" applyNumberFormat="1" applyBorder="1" applyAlignment="1" applyProtection="1">
      <alignment vertical="center"/>
      <protection locked="0"/>
    </xf>
    <xf numFmtId="49" fontId="0" fillId="0" borderId="44" xfId="0" applyNumberFormat="1" applyBorder="1" applyAlignment="1" applyProtection="1">
      <alignment vertical="center"/>
      <protection locked="0"/>
    </xf>
    <xf numFmtId="0" fontId="0" fillId="0" borderId="19"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36"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49" fontId="21" fillId="0" borderId="46" xfId="0" applyNumberFormat="1" applyFont="1" applyBorder="1" applyAlignment="1" applyProtection="1">
      <alignment horizontal="center" vertical="center"/>
      <protection locked="0"/>
    </xf>
    <xf numFmtId="49" fontId="21" fillId="0" borderId="47" xfId="0" applyNumberFormat="1" applyFont="1" applyBorder="1" applyAlignment="1" applyProtection="1">
      <alignment horizontal="center" vertical="center"/>
      <protection locked="0"/>
    </xf>
    <xf numFmtId="0" fontId="31" fillId="0" borderId="0" xfId="0" applyFont="1" applyAlignment="1">
      <alignment horizontal="center" vertical="center" shrinkToFit="1"/>
    </xf>
    <xf numFmtId="0" fontId="31" fillId="0" borderId="27" xfId="0" applyFont="1" applyBorder="1" applyAlignment="1">
      <alignment horizontal="center" vertical="center" shrinkToFit="1"/>
    </xf>
    <xf numFmtId="0" fontId="11" fillId="0" borderId="0" xfId="0" applyFont="1" applyAlignment="1">
      <alignment horizontal="left"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49" fontId="21" fillId="0" borderId="46" xfId="0" applyNumberFormat="1" applyFont="1" applyBorder="1" applyAlignment="1">
      <alignment horizontal="center" vertical="center"/>
    </xf>
    <xf numFmtId="49" fontId="21" fillId="0" borderId="47" xfId="0" applyNumberFormat="1" applyFont="1" applyBorder="1" applyAlignment="1">
      <alignment horizontal="center" vertical="center"/>
    </xf>
    <xf numFmtId="49" fontId="45" fillId="0" borderId="15" xfId="0" quotePrefix="1" applyNumberFormat="1" applyFont="1" applyBorder="1" applyAlignment="1" applyProtection="1">
      <alignment horizontal="center" vertical="center"/>
      <protection locked="0"/>
    </xf>
    <xf numFmtId="49" fontId="45" fillId="0" borderId="51" xfId="0" quotePrefix="1" applyNumberFormat="1" applyFont="1" applyBorder="1" applyAlignment="1" applyProtection="1">
      <alignment horizontal="center" vertical="center"/>
      <protection locked="0"/>
    </xf>
    <xf numFmtId="49" fontId="45" fillId="0" borderId="17" xfId="0" quotePrefix="1" applyNumberFormat="1" applyFont="1" applyBorder="1" applyAlignment="1" applyProtection="1">
      <alignment horizontal="center" vertical="center"/>
      <protection locked="0"/>
    </xf>
    <xf numFmtId="49" fontId="45" fillId="0" borderId="20" xfId="0" quotePrefix="1" applyNumberFormat="1" applyFont="1" applyBorder="1" applyAlignment="1" applyProtection="1">
      <alignment horizontal="center" vertical="center"/>
      <protection locked="0"/>
    </xf>
    <xf numFmtId="0" fontId="30" fillId="0" borderId="49" xfId="0" applyFont="1" applyBorder="1" applyAlignment="1">
      <alignment horizontal="center" vertical="center" textRotation="255" wrapText="1"/>
    </xf>
    <xf numFmtId="0" fontId="30" fillId="0" borderId="50" xfId="0" applyFont="1" applyBorder="1" applyAlignment="1">
      <alignment horizontal="center" vertical="center" textRotation="255" wrapText="1"/>
    </xf>
    <xf numFmtId="0" fontId="30" fillId="0" borderId="0" xfId="0" applyFont="1" applyAlignment="1">
      <alignment horizontal="center" vertical="center" textRotation="255" wrapText="1"/>
    </xf>
    <xf numFmtId="0" fontId="30" fillId="0" borderId="27" xfId="0" applyFont="1" applyBorder="1" applyAlignment="1">
      <alignment horizontal="center" vertical="center" textRotation="255" wrapText="1"/>
    </xf>
    <xf numFmtId="0" fontId="30" fillId="0" borderId="41" xfId="0" applyFont="1" applyBorder="1" applyAlignment="1">
      <alignment horizontal="center" vertical="center" textRotation="255" wrapText="1"/>
    </xf>
    <xf numFmtId="0" fontId="30" fillId="0" borderId="40" xfId="0" applyFont="1" applyBorder="1" applyAlignment="1">
      <alignment horizontal="center" vertical="center" textRotation="255" wrapText="1"/>
    </xf>
    <xf numFmtId="0" fontId="21" fillId="0" borderId="37" xfId="0" applyFont="1" applyBorder="1" applyAlignment="1" applyProtection="1">
      <alignment vertical="center"/>
      <protection locked="0"/>
    </xf>
    <xf numFmtId="0" fontId="21" fillId="0" borderId="36" xfId="0" applyFont="1" applyBorder="1" applyAlignment="1" applyProtection="1">
      <alignment vertical="center"/>
      <protection locked="0"/>
    </xf>
    <xf numFmtId="0" fontId="0" fillId="0" borderId="36" xfId="0" applyBorder="1" applyAlignment="1" applyProtection="1">
      <alignment vertical="center"/>
      <protection locked="0"/>
    </xf>
    <xf numFmtId="0" fontId="0" fillId="0" borderId="44" xfId="0" applyBorder="1" applyAlignment="1" applyProtection="1">
      <alignment vertical="center"/>
      <protection locked="0"/>
    </xf>
    <xf numFmtId="0" fontId="21" fillId="0" borderId="18" xfId="0" applyFont="1" applyBorder="1" applyAlignment="1" applyProtection="1">
      <alignment vertical="center"/>
      <protection locked="0"/>
    </xf>
    <xf numFmtId="0" fontId="21" fillId="0" borderId="19" xfId="0" applyFont="1" applyBorder="1" applyAlignment="1" applyProtection="1">
      <alignment vertical="center"/>
      <protection locked="0"/>
    </xf>
    <xf numFmtId="0" fontId="0" fillId="0" borderId="19" xfId="0" applyBorder="1" applyAlignment="1" applyProtection="1">
      <alignment vertical="center"/>
      <protection locked="0"/>
    </xf>
    <xf numFmtId="0" fontId="0" fillId="0" borderId="31" xfId="0" applyBorder="1" applyAlignment="1" applyProtection="1">
      <alignment vertical="center"/>
      <protection locked="0"/>
    </xf>
    <xf numFmtId="0" fontId="42" fillId="0" borderId="16" xfId="1" applyFont="1" applyBorder="1" applyAlignment="1" applyProtection="1">
      <alignment horizontal="center" vertical="center" wrapText="1"/>
      <protection locked="0"/>
    </xf>
    <xf numFmtId="0" fontId="42" fillId="0" borderId="15" xfId="1" applyFont="1" applyBorder="1" applyAlignment="1">
      <alignment horizontal="center" vertical="center" wrapText="1"/>
    </xf>
    <xf numFmtId="0" fontId="42" fillId="0" borderId="16" xfId="1" applyFont="1" applyBorder="1" applyAlignment="1">
      <alignment horizontal="center" vertical="center" wrapText="1"/>
    </xf>
    <xf numFmtId="0" fontId="42" fillId="0" borderId="17" xfId="1" applyFont="1" applyBorder="1" applyAlignment="1">
      <alignment horizontal="center" vertical="center" wrapText="1"/>
    </xf>
    <xf numFmtId="49" fontId="45" fillId="0" borderId="15" xfId="1" applyNumberFormat="1" applyFont="1" applyBorder="1" applyAlignment="1" applyProtection="1">
      <alignment horizontal="center" vertical="center"/>
      <protection locked="0"/>
    </xf>
    <xf numFmtId="49" fontId="45" fillId="0" borderId="16" xfId="1" applyNumberFormat="1" applyFont="1" applyBorder="1" applyAlignment="1" applyProtection="1">
      <alignment horizontal="center" vertical="center"/>
      <protection locked="0"/>
    </xf>
    <xf numFmtId="0" fontId="45" fillId="0" borderId="16" xfId="1" applyFont="1" applyBorder="1" applyAlignment="1" applyProtection="1">
      <alignment horizontal="center" vertical="center"/>
      <protection locked="0"/>
    </xf>
    <xf numFmtId="0" fontId="42" fillId="0" borderId="21" xfId="1" applyFont="1" applyBorder="1" applyAlignment="1">
      <alignment horizontal="center" vertical="center" wrapText="1"/>
    </xf>
    <xf numFmtId="0" fontId="42" fillId="0" borderId="22" xfId="1" applyFont="1" applyBorder="1" applyAlignment="1">
      <alignment horizontal="center" vertical="center"/>
    </xf>
    <xf numFmtId="0" fontId="42" fillId="0" borderId="23" xfId="1" applyFont="1" applyBorder="1" applyAlignment="1">
      <alignment horizontal="center" vertical="center"/>
    </xf>
    <xf numFmtId="0" fontId="42" fillId="0" borderId="32" xfId="1" applyFont="1" applyBorder="1" applyAlignment="1">
      <alignment horizontal="center" vertical="center"/>
    </xf>
    <xf numFmtId="0" fontId="42" fillId="0" borderId="0" xfId="1" applyFont="1" applyAlignment="1">
      <alignment horizontal="center" vertical="center"/>
    </xf>
    <xf numFmtId="0" fontId="42" fillId="0" borderId="27" xfId="1" applyFont="1" applyBorder="1" applyAlignment="1">
      <alignment horizontal="center" vertical="center"/>
    </xf>
    <xf numFmtId="0" fontId="42" fillId="0" borderId="18" xfId="1" applyFont="1" applyBorder="1" applyAlignment="1">
      <alignment horizontal="center" vertical="center"/>
    </xf>
    <xf numFmtId="0" fontId="42" fillId="0" borderId="19" xfId="1" applyFont="1" applyBorder="1" applyAlignment="1">
      <alignment horizontal="center" vertical="center"/>
    </xf>
    <xf numFmtId="0" fontId="42" fillId="0" borderId="31" xfId="1" applyFont="1" applyBorder="1" applyAlignment="1">
      <alignment horizontal="center" vertical="center"/>
    </xf>
    <xf numFmtId="0" fontId="37" fillId="0" borderId="38" xfId="1" applyFont="1" applyBorder="1" applyAlignment="1">
      <alignment horizontal="center" vertical="center"/>
    </xf>
    <xf numFmtId="0" fontId="37" fillId="0" borderId="20" xfId="1" applyFont="1" applyBorder="1" applyAlignment="1">
      <alignment horizontal="center" vertical="center"/>
    </xf>
    <xf numFmtId="0" fontId="46" fillId="0" borderId="32" xfId="1" applyFont="1" applyBorder="1" applyAlignment="1" applyProtection="1">
      <alignment horizontal="center" vertical="center"/>
      <protection locked="0"/>
    </xf>
    <xf numFmtId="0" fontId="46" fillId="0" borderId="0" xfId="1" applyFont="1" applyAlignment="1" applyProtection="1">
      <alignment horizontal="center" vertical="center"/>
      <protection locked="0"/>
    </xf>
    <xf numFmtId="0" fontId="46" fillId="0" borderId="27" xfId="1" applyFont="1" applyBorder="1" applyAlignment="1" applyProtection="1">
      <alignment horizontal="center" vertical="center"/>
      <protection locked="0"/>
    </xf>
    <xf numFmtId="0" fontId="46" fillId="0" borderId="18" xfId="1" applyFont="1" applyBorder="1" applyAlignment="1" applyProtection="1">
      <alignment horizontal="center" vertical="center"/>
      <protection locked="0"/>
    </xf>
    <xf numFmtId="0" fontId="46" fillId="0" borderId="19" xfId="1" applyFont="1" applyBorder="1" applyAlignment="1" applyProtection="1">
      <alignment horizontal="center" vertical="center"/>
      <protection locked="0"/>
    </xf>
    <xf numFmtId="0" fontId="46" fillId="0" borderId="31" xfId="1" applyFont="1" applyBorder="1" applyAlignment="1" applyProtection="1">
      <alignment horizontal="center" vertical="center"/>
      <protection locked="0"/>
    </xf>
    <xf numFmtId="0" fontId="45" fillId="0" borderId="21" xfId="1" applyFont="1" applyBorder="1" applyAlignment="1" applyProtection="1">
      <alignment horizontal="center" vertical="center"/>
      <protection locked="0"/>
    </xf>
    <xf numFmtId="0" fontId="45" fillId="0" borderId="22" xfId="1" applyFont="1" applyBorder="1" applyAlignment="1" applyProtection="1">
      <alignment horizontal="center" vertical="center"/>
      <protection locked="0"/>
    </xf>
    <xf numFmtId="0" fontId="45" fillId="0" borderId="23" xfId="1" applyFont="1" applyBorder="1" applyAlignment="1" applyProtection="1">
      <alignment horizontal="center" vertical="center"/>
      <protection locked="0"/>
    </xf>
    <xf numFmtId="0" fontId="45" fillId="0" borderId="32" xfId="1" applyFont="1" applyBorder="1" applyAlignment="1" applyProtection="1">
      <alignment horizontal="center" vertical="center"/>
      <protection locked="0"/>
    </xf>
    <xf numFmtId="0" fontId="45" fillId="0" borderId="0" xfId="1" applyFont="1" applyAlignment="1" applyProtection="1">
      <alignment horizontal="center" vertical="center"/>
      <protection locked="0"/>
    </xf>
    <xf numFmtId="0" fontId="45" fillId="0" borderId="27" xfId="1" applyFont="1" applyBorder="1" applyAlignment="1" applyProtection="1">
      <alignment horizontal="center" vertical="center"/>
      <protection locked="0"/>
    </xf>
    <xf numFmtId="0" fontId="45" fillId="0" borderId="18" xfId="1" applyFont="1" applyBorder="1" applyAlignment="1" applyProtection="1">
      <alignment horizontal="center" vertical="center"/>
      <protection locked="0"/>
    </xf>
    <xf numFmtId="0" fontId="45" fillId="0" borderId="19" xfId="1" applyFont="1" applyBorder="1" applyAlignment="1" applyProtection="1">
      <alignment horizontal="center" vertical="center"/>
      <protection locked="0"/>
    </xf>
    <xf numFmtId="0" fontId="45" fillId="0" borderId="31" xfId="1" applyFont="1" applyBorder="1" applyAlignment="1" applyProtection="1">
      <alignment horizontal="center" vertical="center"/>
      <protection locked="0"/>
    </xf>
    <xf numFmtId="0" fontId="37" fillId="0" borderId="21" xfId="1" applyFont="1" applyBorder="1" applyAlignment="1">
      <alignment horizontal="center" vertical="center"/>
    </xf>
    <xf numFmtId="0" fontId="37" fillId="0" borderId="22" xfId="1" applyFont="1" applyBorder="1" applyAlignment="1">
      <alignment horizontal="center" vertical="center"/>
    </xf>
    <xf numFmtId="0" fontId="37" fillId="0" borderId="23" xfId="1" applyFont="1" applyBorder="1" applyAlignment="1">
      <alignment horizontal="center" vertical="center"/>
    </xf>
    <xf numFmtId="0" fontId="37" fillId="0" borderId="32" xfId="1" applyFont="1" applyBorder="1" applyAlignment="1">
      <alignment horizontal="center" vertical="center"/>
    </xf>
    <xf numFmtId="0" fontId="37" fillId="0" borderId="0" xfId="1" applyFont="1" applyAlignment="1">
      <alignment horizontal="center" vertical="center"/>
    </xf>
    <xf numFmtId="0" fontId="37" fillId="0" borderId="27" xfId="1" applyFont="1" applyBorder="1" applyAlignment="1">
      <alignment horizontal="center" vertical="center"/>
    </xf>
    <xf numFmtId="0" fontId="37" fillId="0" borderId="18" xfId="1" applyFont="1" applyBorder="1" applyAlignment="1">
      <alignment horizontal="center" vertical="center"/>
    </xf>
    <xf numFmtId="0" fontId="37" fillId="0" borderId="19" xfId="1" applyFont="1" applyBorder="1" applyAlignment="1">
      <alignment horizontal="center" vertical="center"/>
    </xf>
    <xf numFmtId="0" fontId="37" fillId="0" borderId="31" xfId="1" applyFont="1" applyBorder="1" applyAlignment="1">
      <alignment horizontal="center" vertical="center"/>
    </xf>
    <xf numFmtId="176" fontId="44" fillId="0" borderId="20" xfId="1" applyNumberFormat="1" applyFont="1" applyBorder="1" applyAlignment="1" applyProtection="1">
      <alignment horizontal="center" vertical="center" wrapText="1"/>
      <protection locked="0"/>
    </xf>
    <xf numFmtId="0" fontId="52" fillId="0" borderId="0" xfId="1" applyFont="1" applyAlignment="1">
      <alignment horizontal="left" vertical="center" wrapText="1"/>
    </xf>
    <xf numFmtId="0" fontId="50" fillId="0" borderId="0" xfId="1" applyFont="1" applyAlignment="1">
      <alignment horizontal="center" vertical="center"/>
    </xf>
    <xf numFmtId="0" fontId="40" fillId="0" borderId="21" xfId="1" applyFont="1" applyBorder="1" applyAlignment="1">
      <alignment horizontal="center" vertical="center"/>
    </xf>
    <xf numFmtId="0" fontId="40" fillId="0" borderId="22" xfId="1" applyFont="1" applyBorder="1" applyAlignment="1">
      <alignment horizontal="center" vertical="center"/>
    </xf>
    <xf numFmtId="0" fontId="40" fillId="0" borderId="23" xfId="1" applyFont="1" applyBorder="1" applyAlignment="1">
      <alignment horizontal="center" vertical="center"/>
    </xf>
    <xf numFmtId="0" fontId="40" fillId="0" borderId="43" xfId="1" applyFont="1" applyBorder="1" applyAlignment="1">
      <alignment horizontal="center" vertical="center"/>
    </xf>
    <xf numFmtId="0" fontId="40" fillId="0" borderId="41" xfId="1" applyFont="1" applyBorder="1" applyAlignment="1">
      <alignment horizontal="center" vertical="center"/>
    </xf>
    <xf numFmtId="0" fontId="40" fillId="0" borderId="40" xfId="1" applyFont="1" applyBorder="1" applyAlignment="1">
      <alignment horizontal="center" vertical="center"/>
    </xf>
    <xf numFmtId="0" fontId="37" fillId="0" borderId="21" xfId="1" applyFont="1" applyBorder="1" applyAlignment="1" applyProtection="1">
      <alignment horizontal="center" vertical="center"/>
      <protection locked="0"/>
    </xf>
    <xf numFmtId="0" fontId="37" fillId="0" borderId="22" xfId="1" applyFont="1" applyBorder="1" applyAlignment="1" applyProtection="1">
      <alignment horizontal="center" vertical="center"/>
      <protection locked="0"/>
    </xf>
    <xf numFmtId="0" fontId="37" fillId="0" borderId="23" xfId="1" applyFont="1" applyBorder="1" applyAlignment="1" applyProtection="1">
      <alignment horizontal="center" vertical="center"/>
      <protection locked="0"/>
    </xf>
    <xf numFmtId="0" fontId="37" fillId="0" borderId="43" xfId="1" applyFont="1" applyBorder="1" applyAlignment="1" applyProtection="1">
      <alignment horizontal="center" vertical="center"/>
      <protection locked="0"/>
    </xf>
    <xf numFmtId="0" fontId="37" fillId="0" borderId="41" xfId="1" applyFont="1" applyBorder="1" applyAlignment="1" applyProtection="1">
      <alignment horizontal="center" vertical="center"/>
      <protection locked="0"/>
    </xf>
    <xf numFmtId="0" fontId="37" fillId="0" borderId="40" xfId="1" applyFont="1" applyBorder="1" applyAlignment="1" applyProtection="1">
      <alignment horizontal="center" vertical="center"/>
      <protection locked="0"/>
    </xf>
    <xf numFmtId="0" fontId="42" fillId="0" borderId="21" xfId="1" applyFont="1" applyBorder="1" applyAlignment="1">
      <alignment horizontal="center" vertical="center"/>
    </xf>
    <xf numFmtId="178" fontId="42" fillId="0" borderId="20" xfId="1" applyNumberFormat="1" applyFont="1" applyBorder="1" applyAlignment="1">
      <alignment horizontal="center" vertical="center" wrapText="1"/>
    </xf>
    <xf numFmtId="49" fontId="37" fillId="0" borderId="20" xfId="1" applyNumberFormat="1" applyFont="1" applyBorder="1" applyAlignment="1" applyProtection="1">
      <alignment horizontal="center" vertical="center"/>
      <protection locked="0"/>
    </xf>
    <xf numFmtId="0" fontId="39" fillId="0" borderId="0" xfId="1" applyFont="1" applyAlignment="1">
      <alignment horizontal="center" vertical="center" textRotation="255"/>
    </xf>
    <xf numFmtId="176" fontId="46" fillId="0" borderId="21" xfId="1" applyNumberFormat="1" applyFont="1" applyBorder="1" applyAlignment="1" applyProtection="1">
      <alignment horizontal="center" vertical="center"/>
      <protection locked="0"/>
    </xf>
    <xf numFmtId="176" fontId="46" fillId="0" borderId="22" xfId="1" applyNumberFormat="1" applyFont="1" applyBorder="1" applyAlignment="1" applyProtection="1">
      <alignment horizontal="center" vertical="center"/>
      <protection locked="0"/>
    </xf>
    <xf numFmtId="176" fontId="46" fillId="0" borderId="23" xfId="1" applyNumberFormat="1" applyFont="1" applyBorder="1" applyAlignment="1" applyProtection="1">
      <alignment horizontal="center" vertical="center"/>
      <protection locked="0"/>
    </xf>
    <xf numFmtId="176" fontId="46" fillId="0" borderId="32" xfId="1" applyNumberFormat="1" applyFont="1" applyBorder="1" applyAlignment="1" applyProtection="1">
      <alignment horizontal="center" vertical="center"/>
      <protection locked="0"/>
    </xf>
    <xf numFmtId="176" fontId="46" fillId="0" borderId="0" xfId="1" applyNumberFormat="1" applyFont="1" applyAlignment="1" applyProtection="1">
      <alignment horizontal="center" vertical="center"/>
      <protection locked="0"/>
    </xf>
    <xf numFmtId="176" fontId="46" fillId="0" borderId="27" xfId="1" applyNumberFormat="1" applyFont="1" applyBorder="1" applyAlignment="1" applyProtection="1">
      <alignment horizontal="center" vertical="center"/>
      <protection locked="0"/>
    </xf>
    <xf numFmtId="176" fontId="46" fillId="0" borderId="18" xfId="1" applyNumberFormat="1" applyFont="1" applyBorder="1" applyAlignment="1" applyProtection="1">
      <alignment horizontal="center" vertical="center"/>
      <protection locked="0"/>
    </xf>
    <xf numFmtId="176" fontId="46" fillId="0" borderId="19" xfId="1" applyNumberFormat="1" applyFont="1" applyBorder="1" applyAlignment="1" applyProtection="1">
      <alignment horizontal="center" vertical="center"/>
      <protection locked="0"/>
    </xf>
    <xf numFmtId="176" fontId="46" fillId="0" borderId="31" xfId="1" applyNumberFormat="1" applyFont="1" applyBorder="1" applyAlignment="1" applyProtection="1">
      <alignment horizontal="center" vertical="center"/>
      <protection locked="0"/>
    </xf>
    <xf numFmtId="0" fontId="40" fillId="0" borderId="42" xfId="1" applyFont="1" applyBorder="1" applyAlignment="1">
      <alignment horizontal="center" vertical="center"/>
    </xf>
    <xf numFmtId="0" fontId="45" fillId="0" borderId="37" xfId="1" applyFont="1" applyBorder="1" applyAlignment="1" applyProtection="1">
      <alignment horizontal="left" vertical="center"/>
      <protection locked="0"/>
    </xf>
    <xf numFmtId="0" fontId="45" fillId="0" borderId="36" xfId="1" applyFont="1" applyBorder="1" applyAlignment="1" applyProtection="1">
      <alignment horizontal="left" vertical="center"/>
      <protection locked="0"/>
    </xf>
    <xf numFmtId="0" fontId="45" fillId="0" borderId="44" xfId="1" applyFont="1" applyBorder="1" applyAlignment="1" applyProtection="1">
      <alignment horizontal="left" vertical="center"/>
      <protection locked="0"/>
    </xf>
    <xf numFmtId="0" fontId="40" fillId="0" borderId="21" xfId="1" applyFont="1" applyBorder="1" applyAlignment="1">
      <alignment horizontal="center" vertical="center" wrapText="1"/>
    </xf>
    <xf numFmtId="0" fontId="40" fillId="0" borderId="22" xfId="1" applyFont="1" applyBorder="1" applyAlignment="1">
      <alignment horizontal="center" vertical="center" wrapText="1"/>
    </xf>
    <xf numFmtId="0" fontId="40" fillId="0" borderId="32" xfId="1" applyFont="1" applyBorder="1" applyAlignment="1">
      <alignment horizontal="center" vertical="center" wrapText="1"/>
    </xf>
    <xf numFmtId="0" fontId="40" fillId="0" borderId="0" xfId="1" applyFont="1" applyAlignment="1">
      <alignment horizontal="center" vertical="center" wrapText="1"/>
    </xf>
    <xf numFmtId="0" fontId="40" fillId="0" borderId="18" xfId="1" applyFont="1" applyBorder="1" applyAlignment="1">
      <alignment horizontal="center" vertical="center" wrapText="1"/>
    </xf>
    <xf numFmtId="0" fontId="40" fillId="0" borderId="19" xfId="1" applyFont="1" applyBorder="1" applyAlignment="1">
      <alignment horizontal="center" vertical="center" wrapText="1"/>
    </xf>
    <xf numFmtId="49" fontId="45" fillId="0" borderId="21" xfId="1" applyNumberFormat="1" applyFont="1" applyBorder="1" applyAlignment="1" applyProtection="1">
      <alignment horizontal="center" vertical="center"/>
      <protection locked="0"/>
    </xf>
    <xf numFmtId="49" fontId="45" fillId="0" borderId="22" xfId="1" applyNumberFormat="1" applyFont="1" applyBorder="1" applyAlignment="1" applyProtection="1">
      <alignment horizontal="center" vertical="center"/>
      <protection locked="0"/>
    </xf>
    <xf numFmtId="49" fontId="45" fillId="0" borderId="23" xfId="1" applyNumberFormat="1" applyFont="1" applyBorder="1" applyAlignment="1" applyProtection="1">
      <alignment horizontal="center" vertical="center"/>
      <protection locked="0"/>
    </xf>
    <xf numFmtId="49" fontId="45" fillId="0" borderId="32" xfId="1" applyNumberFormat="1" applyFont="1" applyBorder="1" applyAlignment="1" applyProtection="1">
      <alignment horizontal="center" vertical="center"/>
      <protection locked="0"/>
    </xf>
    <xf numFmtId="49" fontId="45" fillId="0" borderId="0" xfId="1" applyNumberFormat="1" applyFont="1" applyAlignment="1" applyProtection="1">
      <alignment horizontal="center" vertical="center"/>
      <protection locked="0"/>
    </xf>
    <xf numFmtId="49" fontId="45" fillId="0" borderId="27" xfId="1" applyNumberFormat="1" applyFont="1" applyBorder="1" applyAlignment="1" applyProtection="1">
      <alignment horizontal="center" vertical="center"/>
      <protection locked="0"/>
    </xf>
    <xf numFmtId="49" fontId="45" fillId="0" borderId="18" xfId="1" applyNumberFormat="1" applyFont="1" applyBorder="1" applyAlignment="1" applyProtection="1">
      <alignment horizontal="center" vertical="center"/>
      <protection locked="0"/>
    </xf>
    <xf numFmtId="49" fontId="45" fillId="0" borderId="19" xfId="1" applyNumberFormat="1" applyFont="1" applyBorder="1" applyAlignment="1" applyProtection="1">
      <alignment horizontal="center" vertical="center"/>
      <protection locked="0"/>
    </xf>
    <xf numFmtId="49" fontId="45" fillId="0" borderId="31" xfId="1" applyNumberFormat="1" applyFont="1" applyBorder="1" applyAlignment="1" applyProtection="1">
      <alignment horizontal="center" vertical="center"/>
      <protection locked="0"/>
    </xf>
    <xf numFmtId="0" fontId="37" fillId="0" borderId="38" xfId="1" applyFont="1" applyBorder="1" applyAlignment="1">
      <alignment horizontal="center" vertical="center" wrapText="1"/>
    </xf>
    <xf numFmtId="49" fontId="45" fillId="0" borderId="41" xfId="1" quotePrefix="1" applyNumberFormat="1" applyFont="1" applyBorder="1" applyAlignment="1" applyProtection="1">
      <alignment horizontal="center" vertical="center"/>
      <protection locked="0"/>
    </xf>
    <xf numFmtId="0" fontId="46" fillId="0" borderId="18" xfId="1" applyFont="1" applyBorder="1" applyAlignment="1" applyProtection="1">
      <alignment horizontal="left" vertical="center" wrapText="1"/>
      <protection locked="0"/>
    </xf>
    <xf numFmtId="0" fontId="46" fillId="0" borderId="19" xfId="1" applyFont="1" applyBorder="1" applyAlignment="1" applyProtection="1">
      <alignment horizontal="left" vertical="center" wrapText="1"/>
      <protection locked="0"/>
    </xf>
    <xf numFmtId="0" fontId="46" fillId="0" borderId="31" xfId="1" applyFont="1" applyBorder="1" applyAlignment="1" applyProtection="1">
      <alignment horizontal="left" vertical="center" wrapText="1"/>
      <protection locked="0"/>
    </xf>
    <xf numFmtId="0" fontId="45" fillId="0" borderId="21" xfId="1" applyFont="1" applyBorder="1" applyAlignment="1" applyProtection="1">
      <alignment horizontal="center" vertical="center" wrapText="1"/>
      <protection locked="0"/>
    </xf>
    <xf numFmtId="0" fontId="45" fillId="0" borderId="22" xfId="1" applyFont="1" applyBorder="1" applyAlignment="1" applyProtection="1">
      <alignment horizontal="center" vertical="center" wrapText="1"/>
      <protection locked="0"/>
    </xf>
    <xf numFmtId="0" fontId="45" fillId="0" borderId="32" xfId="1" applyFont="1" applyBorder="1" applyAlignment="1" applyProtection="1">
      <alignment horizontal="center" vertical="center" wrapText="1"/>
      <protection locked="0"/>
    </xf>
    <xf numFmtId="0" fontId="45" fillId="0" borderId="0" xfId="1" applyFont="1" applyAlignment="1" applyProtection="1">
      <alignment horizontal="center" vertical="center" wrapText="1"/>
      <protection locked="0"/>
    </xf>
    <xf numFmtId="0" fontId="45" fillId="0" borderId="18" xfId="1" applyFont="1" applyBorder="1" applyAlignment="1" applyProtection="1">
      <alignment horizontal="center" vertical="center" wrapText="1"/>
      <protection locked="0"/>
    </xf>
    <xf numFmtId="0" fontId="45" fillId="0" borderId="19" xfId="1" applyFont="1" applyBorder="1" applyAlignment="1" applyProtection="1">
      <alignment horizontal="center" vertical="center" wrapText="1"/>
      <protection locked="0"/>
    </xf>
    <xf numFmtId="0" fontId="45" fillId="0" borderId="23" xfId="1" applyFont="1" applyBorder="1" applyAlignment="1" applyProtection="1">
      <alignment horizontal="center" vertical="center" wrapText="1"/>
      <protection locked="0"/>
    </xf>
    <xf numFmtId="0" fontId="45" fillId="0" borderId="27" xfId="1" applyFont="1" applyBorder="1" applyAlignment="1" applyProtection="1">
      <alignment horizontal="center" vertical="center" wrapText="1"/>
      <protection locked="0"/>
    </xf>
    <xf numFmtId="0" fontId="45" fillId="0" borderId="31" xfId="1" applyFont="1" applyBorder="1" applyAlignment="1" applyProtection="1">
      <alignment horizontal="center" vertical="center" wrapText="1"/>
      <protection locked="0"/>
    </xf>
    <xf numFmtId="0" fontId="37" fillId="0" borderId="15" xfId="1" applyFont="1" applyBorder="1" applyAlignment="1">
      <alignment horizontal="left" vertical="center"/>
    </xf>
    <xf numFmtId="0" fontId="37" fillId="0" borderId="16" xfId="1" applyFont="1" applyBorder="1" applyAlignment="1">
      <alignment horizontal="left" vertical="center"/>
    </xf>
    <xf numFmtId="0" fontId="37" fillId="0" borderId="17" xfId="1" applyFont="1" applyBorder="1" applyAlignment="1">
      <alignment horizontal="left" vertical="center"/>
    </xf>
    <xf numFmtId="0" fontId="37" fillId="0" borderId="21" xfId="1" applyFont="1" applyBorder="1" applyAlignment="1" applyProtection="1">
      <alignment horizontal="left" vertical="center"/>
      <protection locked="0"/>
    </xf>
    <xf numFmtId="0" fontId="37" fillId="0" borderId="22" xfId="1" applyFont="1" applyBorder="1" applyAlignment="1" applyProtection="1">
      <alignment horizontal="left" vertical="center"/>
      <protection locked="0"/>
    </xf>
    <xf numFmtId="0" fontId="37" fillId="0" borderId="23" xfId="1" applyFont="1" applyBorder="1" applyAlignment="1" applyProtection="1">
      <alignment horizontal="left" vertical="center"/>
      <protection locked="0"/>
    </xf>
    <xf numFmtId="0" fontId="37" fillId="0" borderId="32" xfId="1" applyFont="1" applyBorder="1" applyAlignment="1" applyProtection="1">
      <alignment horizontal="left" vertical="center"/>
      <protection locked="0"/>
    </xf>
    <xf numFmtId="0" fontId="37" fillId="0" borderId="0" xfId="1" applyFont="1" applyAlignment="1" applyProtection="1">
      <alignment horizontal="left" vertical="center"/>
      <protection locked="0"/>
    </xf>
    <xf numFmtId="0" fontId="37" fillId="0" borderId="27" xfId="1" applyFont="1" applyBorder="1" applyAlignment="1" applyProtection="1">
      <alignment horizontal="left" vertical="center"/>
      <protection locked="0"/>
    </xf>
    <xf numFmtId="0" fontId="37" fillId="0" borderId="18" xfId="1" applyFont="1" applyBorder="1" applyAlignment="1" applyProtection="1">
      <alignment horizontal="left" vertical="center"/>
      <protection locked="0"/>
    </xf>
    <xf numFmtId="0" fontId="37" fillId="0" borderId="19" xfId="1" applyFont="1" applyBorder="1" applyAlignment="1" applyProtection="1">
      <alignment horizontal="left" vertical="center"/>
      <protection locked="0"/>
    </xf>
    <xf numFmtId="0" fontId="37" fillId="0" borderId="31" xfId="1" applyFont="1" applyBorder="1" applyAlignment="1" applyProtection="1">
      <alignment horizontal="left" vertical="center"/>
      <protection locked="0"/>
    </xf>
    <xf numFmtId="0" fontId="45" fillId="0" borderId="35" xfId="1" applyFont="1" applyBorder="1" applyAlignment="1">
      <alignment horizontal="center" vertical="center"/>
    </xf>
    <xf numFmtId="0" fontId="45" fillId="0" borderId="34" xfId="1" applyFont="1" applyBorder="1" applyAlignment="1">
      <alignment horizontal="center" vertical="center"/>
    </xf>
    <xf numFmtId="0" fontId="45" fillId="0" borderId="33" xfId="1" applyFont="1" applyBorder="1" applyAlignment="1">
      <alignment horizontal="center" vertical="center"/>
    </xf>
    <xf numFmtId="0" fontId="42" fillId="0" borderId="22" xfId="1" applyFont="1" applyBorder="1" applyAlignment="1">
      <alignment horizontal="center" vertical="center" wrapText="1"/>
    </xf>
    <xf numFmtId="0" fontId="42" fillId="0" borderId="23" xfId="1" applyFont="1" applyBorder="1" applyAlignment="1">
      <alignment horizontal="center" vertical="center" wrapText="1"/>
    </xf>
    <xf numFmtId="0" fontId="42" fillId="0" borderId="18" xfId="1" applyFont="1" applyBorder="1" applyAlignment="1">
      <alignment horizontal="center" vertical="center" wrapText="1"/>
    </xf>
    <xf numFmtId="0" fontId="42" fillId="0" borderId="19" xfId="1" applyFont="1" applyBorder="1" applyAlignment="1">
      <alignment horizontal="center" vertical="center" wrapText="1"/>
    </xf>
    <xf numFmtId="0" fontId="42" fillId="0" borderId="31" xfId="1" applyFont="1" applyBorder="1" applyAlignment="1">
      <alignment horizontal="center" vertical="center" wrapText="1"/>
    </xf>
    <xf numFmtId="0" fontId="42" fillId="0" borderId="20" xfId="1" applyFont="1" applyBorder="1" applyAlignment="1">
      <alignment horizontal="center" vertical="center" wrapText="1"/>
    </xf>
    <xf numFmtId="0" fontId="42" fillId="0" borderId="21" xfId="1" applyFont="1" applyBorder="1" applyAlignment="1" applyProtection="1">
      <alignment horizontal="center" vertical="center" wrapText="1"/>
      <protection locked="0"/>
    </xf>
    <xf numFmtId="0" fontId="42" fillId="0" borderId="22" xfId="1" applyFont="1" applyBorder="1" applyAlignment="1" applyProtection="1">
      <alignment horizontal="center" vertical="center" wrapText="1"/>
      <protection locked="0"/>
    </xf>
    <xf numFmtId="0" fontId="42" fillId="0" borderId="23" xfId="1" applyFont="1" applyBorder="1" applyAlignment="1" applyProtection="1">
      <alignment horizontal="center" vertical="center" wrapText="1"/>
      <protection locked="0"/>
    </xf>
    <xf numFmtId="0" fontId="42" fillId="0" borderId="20" xfId="1" applyFont="1" applyBorder="1" applyAlignment="1" applyProtection="1">
      <alignment horizontal="center" vertical="center" wrapText="1"/>
      <protection locked="0"/>
    </xf>
    <xf numFmtId="0" fontId="37" fillId="0" borderId="21" xfId="1" applyFont="1" applyBorder="1" applyAlignment="1">
      <alignment horizontal="center" vertical="center" wrapText="1"/>
    </xf>
    <xf numFmtId="0" fontId="37" fillId="0" borderId="22" xfId="1" applyFont="1" applyBorder="1" applyAlignment="1">
      <alignment horizontal="center" vertical="center" wrapText="1"/>
    </xf>
    <xf numFmtId="0" fontId="37" fillId="0" borderId="23" xfId="1" applyFont="1" applyBorder="1" applyAlignment="1">
      <alignment horizontal="center" vertical="center" wrapText="1"/>
    </xf>
    <xf numFmtId="0" fontId="37" fillId="0" borderId="20" xfId="1" applyFont="1" applyBorder="1" applyAlignment="1" applyProtection="1">
      <alignment horizontal="center" vertical="center"/>
      <protection locked="0"/>
    </xf>
    <xf numFmtId="0" fontId="42" fillId="0" borderId="15" xfId="1" applyFont="1" applyBorder="1" applyAlignment="1" applyProtection="1">
      <alignment horizontal="center" vertical="center" wrapText="1"/>
      <protection locked="0"/>
    </xf>
    <xf numFmtId="0" fontId="42" fillId="0" borderId="21" xfId="6" applyFont="1" applyBorder="1" applyAlignment="1" applyProtection="1">
      <alignment horizontal="center" vertical="center" wrapText="1"/>
      <protection locked="0" hidden="1"/>
    </xf>
    <xf numFmtId="0" fontId="42" fillId="0" borderId="22" xfId="6" applyFont="1" applyBorder="1" applyAlignment="1" applyProtection="1">
      <alignment horizontal="center" vertical="center" wrapText="1"/>
      <protection locked="0" hidden="1"/>
    </xf>
    <xf numFmtId="0" fontId="42" fillId="0" borderId="23" xfId="6" applyFont="1" applyBorder="1" applyAlignment="1" applyProtection="1">
      <alignment horizontal="center" vertical="center" wrapText="1"/>
      <protection locked="0" hidden="1"/>
    </xf>
    <xf numFmtId="0" fontId="42" fillId="0" borderId="18" xfId="6" applyFont="1" applyBorder="1" applyAlignment="1" applyProtection="1">
      <alignment horizontal="center" vertical="center" wrapText="1"/>
      <protection locked="0" hidden="1"/>
    </xf>
    <xf numFmtId="0" fontId="42" fillId="0" borderId="19" xfId="6" applyFont="1" applyBorder="1" applyAlignment="1" applyProtection="1">
      <alignment horizontal="center" vertical="center" wrapText="1"/>
      <protection locked="0" hidden="1"/>
    </xf>
    <xf numFmtId="0" fontId="42" fillId="0" borderId="31" xfId="6" applyFont="1" applyBorder="1" applyAlignment="1" applyProtection="1">
      <alignment horizontal="center" vertical="center" wrapText="1"/>
      <protection locked="0" hidden="1"/>
    </xf>
    <xf numFmtId="0" fontId="42" fillId="0" borderId="21" xfId="6" applyFont="1" applyBorder="1" applyAlignment="1" applyProtection="1">
      <alignment horizontal="center" vertical="center" wrapText="1"/>
      <protection hidden="1"/>
    </xf>
    <xf numFmtId="0" fontId="42" fillId="0" borderId="22" xfId="6" applyFont="1" applyBorder="1" applyAlignment="1" applyProtection="1">
      <alignment horizontal="center" vertical="center" wrapText="1"/>
      <protection hidden="1"/>
    </xf>
    <xf numFmtId="0" fontId="42" fillId="0" borderId="23" xfId="6" applyFont="1" applyBorder="1" applyAlignment="1" applyProtection="1">
      <alignment horizontal="center" vertical="center" wrapText="1"/>
      <protection hidden="1"/>
    </xf>
    <xf numFmtId="0" fontId="42" fillId="0" borderId="18" xfId="6" applyFont="1" applyBorder="1" applyAlignment="1" applyProtection="1">
      <alignment horizontal="center" vertical="center" wrapText="1"/>
      <protection hidden="1"/>
    </xf>
    <xf numFmtId="0" fontId="42" fillId="0" borderId="19" xfId="6" applyFont="1" applyBorder="1" applyAlignment="1" applyProtection="1">
      <alignment horizontal="center" vertical="center" wrapText="1"/>
      <protection hidden="1"/>
    </xf>
    <xf numFmtId="0" fontId="42" fillId="0" borderId="31" xfId="6" applyFont="1" applyBorder="1" applyAlignment="1" applyProtection="1">
      <alignment horizontal="center" vertical="center" wrapText="1"/>
      <protection hidden="1"/>
    </xf>
    <xf numFmtId="0" fontId="45" fillId="0" borderId="21" xfId="6" applyFont="1" applyBorder="1" applyAlignment="1" applyProtection="1">
      <alignment horizontal="center" vertical="center"/>
      <protection hidden="1"/>
    </xf>
    <xf numFmtId="0" fontId="45" fillId="0" borderId="23" xfId="6" applyFont="1" applyBorder="1" applyAlignment="1" applyProtection="1">
      <alignment horizontal="center" vertical="center"/>
      <protection hidden="1"/>
    </xf>
    <xf numFmtId="0" fontId="45" fillId="0" borderId="32" xfId="6" applyFont="1" applyBorder="1" applyAlignment="1" applyProtection="1">
      <alignment horizontal="center" vertical="center"/>
      <protection hidden="1"/>
    </xf>
    <xf numFmtId="0" fontId="45" fillId="0" borderId="27" xfId="6" applyFont="1" applyBorder="1" applyAlignment="1" applyProtection="1">
      <alignment horizontal="center" vertical="center"/>
      <protection hidden="1"/>
    </xf>
    <xf numFmtId="0" fontId="45" fillId="0" borderId="18" xfId="6" applyFont="1" applyBorder="1" applyAlignment="1" applyProtection="1">
      <alignment horizontal="center" vertical="center"/>
      <protection hidden="1"/>
    </xf>
    <xf numFmtId="0" fontId="45" fillId="0" borderId="31" xfId="6" applyFont="1" applyBorder="1" applyAlignment="1" applyProtection="1">
      <alignment horizontal="center" vertical="center"/>
      <protection hidden="1"/>
    </xf>
    <xf numFmtId="49" fontId="39" fillId="0" borderId="0" xfId="6" applyNumberFormat="1" applyFont="1" applyAlignment="1" applyProtection="1">
      <alignment horizontal="center" vertical="center" wrapText="1"/>
      <protection hidden="1"/>
    </xf>
    <xf numFmtId="0" fontId="40" fillId="0" borderId="37" xfId="6" applyFont="1" applyBorder="1" applyAlignment="1" applyProtection="1">
      <alignment horizontal="center" vertical="center" wrapText="1"/>
      <protection locked="0" hidden="1"/>
    </xf>
    <xf numFmtId="0" fontId="40" fillId="0" borderId="36" xfId="6" applyFont="1" applyBorder="1" applyAlignment="1" applyProtection="1">
      <alignment horizontal="center" vertical="center" wrapText="1"/>
      <protection locked="0" hidden="1"/>
    </xf>
    <xf numFmtId="0" fontId="45" fillId="0" borderId="22" xfId="6" applyFont="1" applyBorder="1" applyAlignment="1" applyProtection="1">
      <alignment horizontal="left" vertical="center"/>
      <protection hidden="1"/>
    </xf>
    <xf numFmtId="0" fontId="37" fillId="0" borderId="0" xfId="6" applyFont="1" applyAlignment="1" applyProtection="1">
      <alignment horizontal="center" vertical="center"/>
      <protection hidden="1"/>
    </xf>
    <xf numFmtId="176" fontId="45" fillId="0" borderId="0" xfId="6" applyNumberFormat="1" applyFont="1" applyAlignment="1" applyProtection="1">
      <alignment horizontal="center" vertical="center" shrinkToFit="1"/>
      <protection locked="0" hidden="1"/>
    </xf>
    <xf numFmtId="0" fontId="37" fillId="0" borderId="19" xfId="6" applyFont="1" applyBorder="1" applyAlignment="1" applyProtection="1">
      <alignment horizontal="center" vertical="center"/>
      <protection hidden="1"/>
    </xf>
    <xf numFmtId="0" fontId="45" fillId="0" borderId="0" xfId="6" applyFont="1" applyAlignment="1" applyProtection="1">
      <alignment horizontal="center" vertical="center" wrapText="1"/>
      <protection locked="0" hidden="1"/>
    </xf>
    <xf numFmtId="0" fontId="45" fillId="0" borderId="19" xfId="6" applyFont="1" applyBorder="1" applyAlignment="1" applyProtection="1">
      <alignment horizontal="center" vertical="center" wrapText="1"/>
      <protection locked="0" hidden="1"/>
    </xf>
    <xf numFmtId="0" fontId="37" fillId="0" borderId="60" xfId="6" applyFont="1" applyBorder="1" applyAlignment="1" applyProtection="1">
      <alignment horizontal="left" vertical="center" wrapText="1"/>
      <protection locked="0" hidden="1"/>
    </xf>
    <xf numFmtId="0" fontId="37" fillId="0" borderId="49" xfId="6" applyFont="1" applyBorder="1" applyAlignment="1" applyProtection="1">
      <alignment horizontal="left" vertical="center" wrapText="1"/>
      <protection locked="0" hidden="1"/>
    </xf>
    <xf numFmtId="0" fontId="37" fillId="0" borderId="50" xfId="6" applyFont="1" applyBorder="1" applyAlignment="1" applyProtection="1">
      <alignment horizontal="left" vertical="center" wrapText="1"/>
      <protection locked="0" hidden="1"/>
    </xf>
    <xf numFmtId="0" fontId="37" fillId="0" borderId="32" xfId="6" applyFont="1" applyBorder="1" applyAlignment="1" applyProtection="1">
      <alignment horizontal="left" vertical="center" wrapText="1"/>
      <protection locked="0" hidden="1"/>
    </xf>
    <xf numFmtId="0" fontId="37" fillId="0" borderId="0" xfId="6" applyFont="1" applyAlignment="1" applyProtection="1">
      <alignment horizontal="left" vertical="center" wrapText="1"/>
      <protection locked="0" hidden="1"/>
    </xf>
    <xf numFmtId="0" fontId="37" fillId="0" borderId="27" xfId="6" applyFont="1" applyBorder="1" applyAlignment="1" applyProtection="1">
      <alignment horizontal="left" vertical="center" wrapText="1"/>
      <protection locked="0" hidden="1"/>
    </xf>
    <xf numFmtId="0" fontId="37" fillId="0" borderId="18" xfId="6" applyFont="1" applyBorder="1" applyAlignment="1" applyProtection="1">
      <alignment horizontal="left" vertical="center" wrapText="1"/>
      <protection locked="0" hidden="1"/>
    </xf>
    <xf numFmtId="0" fontId="37" fillId="0" borderId="19" xfId="6" applyFont="1" applyBorder="1" applyAlignment="1" applyProtection="1">
      <alignment horizontal="left" vertical="center" wrapText="1"/>
      <protection locked="0" hidden="1"/>
    </xf>
    <xf numFmtId="0" fontId="37" fillId="0" borderId="31" xfId="6" applyFont="1" applyBorder="1" applyAlignment="1" applyProtection="1">
      <alignment horizontal="left" vertical="center" wrapText="1"/>
      <protection locked="0" hidden="1"/>
    </xf>
    <xf numFmtId="0" fontId="40" fillId="0" borderId="60" xfId="6" applyFont="1" applyBorder="1" applyAlignment="1" applyProtection="1">
      <alignment horizontal="left" vertical="center" wrapText="1"/>
      <protection locked="0" hidden="1"/>
    </xf>
    <xf numFmtId="0" fontId="40" fillId="0" borderId="49" xfId="6" applyFont="1" applyBorder="1" applyAlignment="1" applyProtection="1">
      <alignment horizontal="left" vertical="center" wrapText="1"/>
      <protection locked="0" hidden="1"/>
    </xf>
    <xf numFmtId="0" fontId="40" fillId="0" borderId="50" xfId="6" applyFont="1" applyBorder="1" applyAlignment="1" applyProtection="1">
      <alignment horizontal="left" vertical="center" wrapText="1"/>
      <protection locked="0" hidden="1"/>
    </xf>
    <xf numFmtId="0" fontId="42" fillId="0" borderId="32" xfId="6" applyFont="1" applyBorder="1" applyAlignment="1" applyProtection="1">
      <alignment horizontal="left" vertical="center" wrapText="1"/>
      <protection locked="0" hidden="1"/>
    </xf>
    <xf numFmtId="0" fontId="42" fillId="0" borderId="0" xfId="6" applyFont="1" applyAlignment="1" applyProtection="1">
      <alignment horizontal="left" vertical="center" wrapText="1"/>
      <protection locked="0" hidden="1"/>
    </xf>
    <xf numFmtId="0" fontId="42" fillId="0" borderId="27" xfId="6" applyFont="1" applyBorder="1" applyAlignment="1" applyProtection="1">
      <alignment horizontal="left" vertical="center" wrapText="1"/>
      <protection locked="0" hidden="1"/>
    </xf>
    <xf numFmtId="0" fontId="42" fillId="0" borderId="18" xfId="6" applyFont="1" applyBorder="1" applyAlignment="1" applyProtection="1">
      <alignment horizontal="left" vertical="center" wrapText="1"/>
      <protection locked="0" hidden="1"/>
    </xf>
    <xf numFmtId="0" fontId="42" fillId="0" borderId="19" xfId="6" applyFont="1" applyBorder="1" applyAlignment="1" applyProtection="1">
      <alignment horizontal="left" vertical="center" wrapText="1"/>
      <protection locked="0" hidden="1"/>
    </xf>
    <xf numFmtId="0" fontId="42" fillId="0" borderId="31" xfId="6" applyFont="1" applyBorder="1" applyAlignment="1" applyProtection="1">
      <alignment horizontal="left" vertical="center" wrapText="1"/>
      <protection locked="0" hidden="1"/>
    </xf>
    <xf numFmtId="0" fontId="81" fillId="0" borderId="18" xfId="6" applyFont="1" applyBorder="1" applyAlignment="1" applyProtection="1">
      <alignment horizontal="center" vertical="center" wrapText="1"/>
      <protection hidden="1"/>
    </xf>
    <xf numFmtId="0" fontId="81" fillId="0" borderId="19" xfId="6" applyFont="1" applyBorder="1" applyAlignment="1" applyProtection="1">
      <alignment horizontal="center" vertical="center" wrapText="1"/>
      <protection hidden="1"/>
    </xf>
    <xf numFmtId="0" fontId="81" fillId="0" borderId="31" xfId="6" applyFont="1" applyBorder="1" applyAlignment="1" applyProtection="1">
      <alignment horizontal="center" vertical="center" wrapText="1"/>
      <protection hidden="1"/>
    </xf>
    <xf numFmtId="49" fontId="45" fillId="0" borderId="18" xfId="6" applyNumberFormat="1" applyFont="1" applyBorder="1" applyAlignment="1" applyProtection="1">
      <alignment horizontal="center" vertical="center" shrinkToFit="1"/>
      <protection hidden="1"/>
    </xf>
    <xf numFmtId="49" fontId="45" fillId="0" borderId="19" xfId="6" applyNumberFormat="1" applyFont="1" applyBorder="1" applyAlignment="1" applyProtection="1">
      <alignment horizontal="center" vertical="center" shrinkToFit="1"/>
      <protection hidden="1"/>
    </xf>
    <xf numFmtId="49" fontId="45" fillId="0" borderId="31" xfId="6" applyNumberFormat="1" applyFont="1" applyBorder="1" applyAlignment="1" applyProtection="1">
      <alignment horizontal="center" vertical="center" shrinkToFit="1"/>
      <protection hidden="1"/>
    </xf>
    <xf numFmtId="0" fontId="37" fillId="0" borderId="20" xfId="6" applyFont="1" applyBorder="1" applyAlignment="1" applyProtection="1">
      <alignment horizontal="center" vertical="center" wrapText="1" shrinkToFit="1"/>
      <protection locked="0" hidden="1"/>
    </xf>
    <xf numFmtId="183" fontId="37" fillId="0" borderId="20" xfId="8" applyNumberFormat="1" applyFont="1" applyFill="1" applyBorder="1" applyAlignment="1" applyProtection="1">
      <alignment horizontal="center" vertical="center" shrinkToFit="1"/>
      <protection locked="0" hidden="1"/>
    </xf>
    <xf numFmtId="183" fontId="37" fillId="0" borderId="15" xfId="8" applyNumberFormat="1" applyFont="1" applyFill="1" applyBorder="1" applyAlignment="1" applyProtection="1">
      <alignment horizontal="center" vertical="center" shrinkToFit="1"/>
      <protection locked="0" hidden="1"/>
    </xf>
    <xf numFmtId="49" fontId="37" fillId="0" borderId="36" xfId="6" applyNumberFormat="1" applyFont="1" applyBorder="1" applyAlignment="1" applyProtection="1">
      <alignment horizontal="left" vertical="center"/>
      <protection locked="0" hidden="1"/>
    </xf>
    <xf numFmtId="49" fontId="37" fillId="0" borderId="44" xfId="6" applyNumberFormat="1" applyFont="1" applyBorder="1" applyAlignment="1" applyProtection="1">
      <alignment horizontal="left" vertical="center"/>
      <protection locked="0" hidden="1"/>
    </xf>
    <xf numFmtId="0" fontId="40" fillId="0" borderId="37" xfId="6" applyFont="1" applyBorder="1" applyAlignment="1" applyProtection="1">
      <alignment horizontal="center" vertical="center"/>
      <protection hidden="1"/>
    </xf>
    <xf numFmtId="0" fontId="40" fillId="0" borderId="36" xfId="6" applyFont="1" applyBorder="1" applyAlignment="1" applyProtection="1">
      <alignment horizontal="center" vertical="center"/>
      <protection hidden="1"/>
    </xf>
    <xf numFmtId="176" fontId="37" fillId="0" borderId="21" xfId="6" applyNumberFormat="1" applyFont="1" applyBorder="1" applyAlignment="1" applyProtection="1">
      <alignment horizontal="left" vertical="center" wrapText="1" shrinkToFit="1"/>
      <protection locked="0" hidden="1"/>
    </xf>
    <xf numFmtId="176" fontId="37" fillId="0" borderId="22" xfId="6" applyNumberFormat="1" applyFont="1" applyBorder="1" applyAlignment="1" applyProtection="1">
      <alignment horizontal="left" vertical="center" wrapText="1" shrinkToFit="1"/>
      <protection locked="0" hidden="1"/>
    </xf>
    <xf numFmtId="176" fontId="37" fillId="0" borderId="23" xfId="6" applyNumberFormat="1" applyFont="1" applyBorder="1" applyAlignment="1" applyProtection="1">
      <alignment horizontal="left" vertical="center" wrapText="1" shrinkToFit="1"/>
      <protection locked="0" hidden="1"/>
    </xf>
    <xf numFmtId="176" fontId="37" fillId="0" borderId="32" xfId="6" applyNumberFormat="1" applyFont="1" applyBorder="1" applyAlignment="1" applyProtection="1">
      <alignment horizontal="left" vertical="center" wrapText="1" shrinkToFit="1"/>
      <protection locked="0" hidden="1"/>
    </xf>
    <xf numFmtId="176" fontId="37" fillId="0" borderId="0" xfId="6" applyNumberFormat="1" applyFont="1" applyAlignment="1" applyProtection="1">
      <alignment horizontal="left" vertical="center" wrapText="1" shrinkToFit="1"/>
      <protection locked="0" hidden="1"/>
    </xf>
    <xf numFmtId="176" fontId="37" fillId="0" borderId="27" xfId="6" applyNumberFormat="1" applyFont="1" applyBorder="1" applyAlignment="1" applyProtection="1">
      <alignment horizontal="left" vertical="center" wrapText="1" shrinkToFit="1"/>
      <protection locked="0" hidden="1"/>
    </xf>
    <xf numFmtId="176" fontId="37" fillId="0" borderId="18" xfId="6" applyNumberFormat="1" applyFont="1" applyBorder="1" applyAlignment="1" applyProtection="1">
      <alignment horizontal="left" vertical="center" wrapText="1" shrinkToFit="1"/>
      <protection locked="0" hidden="1"/>
    </xf>
    <xf numFmtId="176" fontId="37" fillId="0" borderId="19" xfId="6" applyNumberFormat="1" applyFont="1" applyBorder="1" applyAlignment="1" applyProtection="1">
      <alignment horizontal="left" vertical="center" wrapText="1" shrinkToFit="1"/>
      <protection locked="0" hidden="1"/>
    </xf>
    <xf numFmtId="176" fontId="37" fillId="0" borderId="31" xfId="6" applyNumberFormat="1" applyFont="1" applyBorder="1" applyAlignment="1" applyProtection="1">
      <alignment horizontal="left" vertical="center" wrapText="1" shrinkToFit="1"/>
      <protection locked="0" hidden="1"/>
    </xf>
    <xf numFmtId="0" fontId="45" fillId="0" borderId="21" xfId="6" applyFont="1" applyBorder="1" applyAlignment="1" applyProtection="1">
      <alignment horizontal="center" vertical="center" shrinkToFit="1"/>
      <protection locked="0" hidden="1"/>
    </xf>
    <xf numFmtId="0" fontId="45" fillId="0" borderId="22" xfId="6" applyFont="1" applyBorder="1" applyAlignment="1" applyProtection="1">
      <alignment horizontal="center" vertical="center" shrinkToFit="1"/>
      <protection locked="0" hidden="1"/>
    </xf>
    <xf numFmtId="0" fontId="45" fillId="0" borderId="23" xfId="6" applyFont="1" applyBorder="1" applyAlignment="1" applyProtection="1">
      <alignment horizontal="center" vertical="center" shrinkToFit="1"/>
      <protection locked="0" hidden="1"/>
    </xf>
    <xf numFmtId="0" fontId="45" fillId="0" borderId="32" xfId="6" applyFont="1" applyBorder="1" applyAlignment="1" applyProtection="1">
      <alignment horizontal="center" vertical="center" shrinkToFit="1"/>
      <protection locked="0" hidden="1"/>
    </xf>
    <xf numFmtId="0" fontId="45" fillId="0" borderId="0" xfId="6" applyFont="1" applyAlignment="1" applyProtection="1">
      <alignment horizontal="center" vertical="center" shrinkToFit="1"/>
      <protection locked="0" hidden="1"/>
    </xf>
    <xf numFmtId="0" fontId="45" fillId="0" borderId="27" xfId="6" applyFont="1" applyBorder="1" applyAlignment="1" applyProtection="1">
      <alignment horizontal="center" vertical="center" shrinkToFit="1"/>
      <protection locked="0" hidden="1"/>
    </xf>
    <xf numFmtId="0" fontId="45" fillId="0" borderId="18" xfId="6" applyFont="1" applyBorder="1" applyAlignment="1" applyProtection="1">
      <alignment horizontal="center" vertical="center" shrinkToFit="1"/>
      <protection locked="0" hidden="1"/>
    </xf>
    <xf numFmtId="0" fontId="45" fillId="0" borderId="19" xfId="6" applyFont="1" applyBorder="1" applyAlignment="1" applyProtection="1">
      <alignment horizontal="center" vertical="center" shrinkToFit="1"/>
      <protection locked="0" hidden="1"/>
    </xf>
    <xf numFmtId="0" fontId="45" fillId="0" borderId="31" xfId="6" applyFont="1" applyBorder="1" applyAlignment="1" applyProtection="1">
      <alignment horizontal="center" vertical="center" shrinkToFit="1"/>
      <protection locked="0" hidden="1"/>
    </xf>
    <xf numFmtId="0" fontId="124" fillId="0" borderId="176" xfId="6" applyFont="1" applyBorder="1" applyAlignment="1" applyProtection="1">
      <alignment horizontal="center" vertical="center"/>
      <protection hidden="1"/>
    </xf>
    <xf numFmtId="0" fontId="124" fillId="0" borderId="76" xfId="6" applyFont="1" applyBorder="1" applyAlignment="1" applyProtection="1">
      <alignment horizontal="center" vertical="center"/>
      <protection hidden="1"/>
    </xf>
    <xf numFmtId="0" fontId="124" fillId="0" borderId="179" xfId="6" applyFont="1" applyBorder="1" applyAlignment="1" applyProtection="1">
      <alignment horizontal="center" vertical="center"/>
      <protection hidden="1"/>
    </xf>
    <xf numFmtId="49" fontId="40" fillId="0" borderId="0" xfId="6" applyNumberFormat="1" applyFont="1" applyAlignment="1" applyProtection="1">
      <alignment horizontal="left" vertical="top" wrapText="1"/>
      <protection hidden="1"/>
    </xf>
    <xf numFmtId="0" fontId="42" fillId="0" borderId="32" xfId="6" applyFont="1" applyBorder="1" applyAlignment="1" applyProtection="1">
      <alignment horizontal="center" vertical="center"/>
      <protection hidden="1"/>
    </xf>
    <xf numFmtId="0" fontId="42" fillId="0" borderId="0" xfId="6" applyFont="1" applyAlignment="1" applyProtection="1">
      <alignment horizontal="center" vertical="center"/>
      <protection hidden="1"/>
    </xf>
    <xf numFmtId="0" fontId="42" fillId="0" borderId="27" xfId="6" applyFont="1" applyBorder="1" applyAlignment="1" applyProtection="1">
      <alignment horizontal="center" vertical="center"/>
      <protection hidden="1"/>
    </xf>
    <xf numFmtId="0" fontId="42" fillId="0" borderId="43" xfId="6" applyFont="1" applyBorder="1" applyAlignment="1" applyProtection="1">
      <alignment horizontal="center" vertical="center"/>
      <protection hidden="1"/>
    </xf>
    <xf numFmtId="0" fontId="42" fillId="0" borderId="41" xfId="6" applyFont="1" applyBorder="1" applyAlignment="1" applyProtection="1">
      <alignment horizontal="center" vertical="center"/>
      <protection hidden="1"/>
    </xf>
    <xf numFmtId="0" fontId="42" fillId="0" borderId="40" xfId="6" applyFont="1" applyBorder="1" applyAlignment="1" applyProtection="1">
      <alignment horizontal="center" vertical="center"/>
      <protection hidden="1"/>
    </xf>
    <xf numFmtId="0" fontId="37" fillId="0" borderId="32" xfId="6" applyFont="1" applyBorder="1" applyAlignment="1" applyProtection="1">
      <alignment horizontal="left" vertical="center" shrinkToFit="1"/>
      <protection locked="0" hidden="1"/>
    </xf>
    <xf numFmtId="0" fontId="37" fillId="0" borderId="0" xfId="6" applyFont="1" applyAlignment="1" applyProtection="1">
      <alignment horizontal="left" vertical="center" shrinkToFit="1"/>
      <protection locked="0" hidden="1"/>
    </xf>
    <xf numFmtId="0" fontId="37" fillId="0" borderId="27" xfId="6" applyFont="1" applyBorder="1" applyAlignment="1" applyProtection="1">
      <alignment horizontal="left" vertical="center" shrinkToFit="1"/>
      <protection locked="0" hidden="1"/>
    </xf>
    <xf numFmtId="0" fontId="37" fillId="0" borderId="43" xfId="6" applyFont="1" applyBorder="1" applyAlignment="1" applyProtection="1">
      <alignment horizontal="left" vertical="center" shrinkToFit="1"/>
      <protection locked="0" hidden="1"/>
    </xf>
    <xf numFmtId="0" fontId="37" fillId="0" borderId="41" xfId="6" applyFont="1" applyBorder="1" applyAlignment="1" applyProtection="1">
      <alignment horizontal="left" vertical="center" shrinkToFit="1"/>
      <protection locked="0" hidden="1"/>
    </xf>
    <xf numFmtId="0" fontId="37" fillId="0" borderId="40" xfId="6" applyFont="1" applyBorder="1" applyAlignment="1" applyProtection="1">
      <alignment horizontal="left" vertical="center" shrinkToFit="1"/>
      <protection locked="0" hidden="1"/>
    </xf>
    <xf numFmtId="176" fontId="40" fillId="0" borderId="36" xfId="6" applyNumberFormat="1" applyFont="1" applyBorder="1" applyAlignment="1" applyProtection="1">
      <alignment horizontal="left" vertical="center" wrapText="1"/>
      <protection locked="0" hidden="1"/>
    </xf>
    <xf numFmtId="176" fontId="40" fillId="0" borderId="44" xfId="6" applyNumberFormat="1" applyFont="1" applyBorder="1" applyAlignment="1" applyProtection="1">
      <alignment horizontal="left" vertical="center" wrapText="1"/>
      <protection locked="0" hidden="1"/>
    </xf>
    <xf numFmtId="0" fontId="37" fillId="0" borderId="37" xfId="6" applyFont="1" applyBorder="1" applyAlignment="1" applyProtection="1">
      <alignment horizontal="left" vertical="center" shrinkToFit="1"/>
      <protection locked="0" hidden="1"/>
    </xf>
    <xf numFmtId="0" fontId="37" fillId="0" borderId="36" xfId="6" applyFont="1" applyBorder="1" applyAlignment="1" applyProtection="1">
      <alignment horizontal="left" vertical="center" shrinkToFit="1"/>
      <protection locked="0" hidden="1"/>
    </xf>
    <xf numFmtId="0" fontId="37" fillId="0" borderId="44" xfId="6" applyFont="1" applyBorder="1" applyAlignment="1" applyProtection="1">
      <alignment horizontal="left" vertical="center" shrinkToFit="1"/>
      <protection locked="0" hidden="1"/>
    </xf>
    <xf numFmtId="0" fontId="37" fillId="0" borderId="36" xfId="6" applyFont="1" applyBorder="1" applyAlignment="1" applyProtection="1">
      <alignment horizontal="left" vertical="center"/>
      <protection locked="0" hidden="1"/>
    </xf>
    <xf numFmtId="0" fontId="37" fillId="0" borderId="44" xfId="6" applyFont="1" applyBorder="1" applyAlignment="1" applyProtection="1">
      <alignment horizontal="left" vertical="center"/>
      <protection locked="0" hidden="1"/>
    </xf>
    <xf numFmtId="179" fontId="37" fillId="0" borderId="21" xfId="6" applyNumberFormat="1" applyFont="1" applyBorder="1" applyAlignment="1" applyProtection="1">
      <alignment horizontal="center" vertical="center" wrapText="1"/>
      <protection hidden="1"/>
    </xf>
    <xf numFmtId="179" fontId="37" fillId="0" borderId="22" xfId="6" applyNumberFormat="1" applyFont="1" applyBorder="1" applyAlignment="1" applyProtection="1">
      <alignment horizontal="center" vertical="center" wrapText="1"/>
      <protection hidden="1"/>
    </xf>
    <xf numFmtId="179" fontId="37" fillId="0" borderId="32" xfId="6" applyNumberFormat="1" applyFont="1" applyBorder="1" applyAlignment="1" applyProtection="1">
      <alignment horizontal="center" vertical="center" wrapText="1"/>
      <protection hidden="1"/>
    </xf>
    <xf numFmtId="179" fontId="37" fillId="0" borderId="0" xfId="6" applyNumberFormat="1" applyFont="1" applyAlignment="1" applyProtection="1">
      <alignment horizontal="center" vertical="center" wrapText="1"/>
      <protection hidden="1"/>
    </xf>
    <xf numFmtId="179" fontId="37" fillId="0" borderId="18" xfId="6" applyNumberFormat="1" applyFont="1" applyBorder="1" applyAlignment="1" applyProtection="1">
      <alignment horizontal="center" vertical="center" wrapText="1"/>
      <protection hidden="1"/>
    </xf>
    <xf numFmtId="179" fontId="37" fillId="0" borderId="19" xfId="6" applyNumberFormat="1" applyFont="1" applyBorder="1" applyAlignment="1" applyProtection="1">
      <alignment horizontal="center" vertical="center" wrapText="1"/>
      <protection hidden="1"/>
    </xf>
    <xf numFmtId="49" fontId="45" fillId="0" borderId="36" xfId="1" quotePrefix="1" applyNumberFormat="1" applyFont="1" applyBorder="1" applyAlignment="1" applyProtection="1">
      <alignment horizontal="center" vertical="center"/>
      <protection locked="0"/>
    </xf>
    <xf numFmtId="0" fontId="45" fillId="0" borderId="37" xfId="6" applyFont="1" applyBorder="1" applyAlignment="1">
      <alignment horizontal="center" vertical="center" shrinkToFit="1"/>
    </xf>
    <xf numFmtId="0" fontId="45" fillId="0" borderId="36" xfId="6" applyFont="1" applyBorder="1" applyAlignment="1">
      <alignment horizontal="center" vertical="center" shrinkToFit="1"/>
    </xf>
    <xf numFmtId="0" fontId="45" fillId="0" borderId="44" xfId="6" applyFont="1" applyBorder="1" applyAlignment="1">
      <alignment horizontal="center" vertical="center" shrinkToFit="1"/>
    </xf>
    <xf numFmtId="179" fontId="42" fillId="0" borderId="20" xfId="6" applyNumberFormat="1" applyFont="1" applyBorder="1" applyAlignment="1" applyProtection="1">
      <alignment horizontal="center" vertical="center"/>
      <protection hidden="1"/>
    </xf>
    <xf numFmtId="0" fontId="42" fillId="0" borderId="22" xfId="6" applyFont="1" applyBorder="1" applyAlignment="1" applyProtection="1">
      <alignment horizontal="center" vertical="center"/>
      <protection hidden="1"/>
    </xf>
    <xf numFmtId="0" fontId="42" fillId="0" borderId="23" xfId="6" applyFont="1" applyBorder="1" applyAlignment="1" applyProtection="1">
      <alignment horizontal="center" vertical="center"/>
      <protection hidden="1"/>
    </xf>
    <xf numFmtId="0" fontId="42" fillId="0" borderId="18" xfId="6" applyFont="1" applyBorder="1" applyAlignment="1" applyProtection="1">
      <alignment horizontal="center" vertical="center"/>
      <protection hidden="1"/>
    </xf>
    <xf numFmtId="0" fontId="42" fillId="0" borderId="19" xfId="6" applyFont="1" applyBorder="1" applyAlignment="1" applyProtection="1">
      <alignment horizontal="center" vertical="center"/>
      <protection hidden="1"/>
    </xf>
    <xf numFmtId="0" fontId="42" fillId="0" borderId="31" xfId="6" applyFont="1" applyBorder="1" applyAlignment="1" applyProtection="1">
      <alignment horizontal="center" vertical="center"/>
      <protection hidden="1"/>
    </xf>
    <xf numFmtId="0" fontId="37" fillId="0" borderId="20" xfId="6" applyFont="1" applyBorder="1" applyAlignment="1" applyProtection="1">
      <alignment horizontal="left" vertical="center" wrapText="1"/>
      <protection locked="0" hidden="1"/>
    </xf>
    <xf numFmtId="0" fontId="45" fillId="0" borderId="32" xfId="6" applyFont="1" applyBorder="1" applyAlignment="1" applyProtection="1">
      <alignment horizontal="left" vertical="center" wrapText="1" shrinkToFit="1"/>
      <protection locked="0" hidden="1"/>
    </xf>
    <xf numFmtId="0" fontId="45" fillId="0" borderId="0" xfId="6" applyFont="1" applyAlignment="1" applyProtection="1">
      <alignment horizontal="left" vertical="center" wrapText="1" shrinkToFit="1"/>
      <protection locked="0" hidden="1"/>
    </xf>
    <xf numFmtId="0" fontId="45" fillId="0" borderId="27" xfId="6" applyFont="1" applyBorder="1" applyAlignment="1" applyProtection="1">
      <alignment horizontal="left" vertical="center" wrapText="1" shrinkToFit="1"/>
      <protection locked="0" hidden="1"/>
    </xf>
    <xf numFmtId="0" fontId="45" fillId="0" borderId="18" xfId="6" applyFont="1" applyBorder="1" applyAlignment="1" applyProtection="1">
      <alignment horizontal="left" vertical="center" wrapText="1" shrinkToFit="1"/>
      <protection locked="0" hidden="1"/>
    </xf>
    <xf numFmtId="0" fontId="45" fillId="0" borderId="19" xfId="6" applyFont="1" applyBorder="1" applyAlignment="1" applyProtection="1">
      <alignment horizontal="left" vertical="center" wrapText="1" shrinkToFit="1"/>
      <protection locked="0" hidden="1"/>
    </xf>
    <xf numFmtId="0" fontId="45" fillId="0" borderId="31" xfId="6" applyFont="1" applyBorder="1" applyAlignment="1" applyProtection="1">
      <alignment horizontal="left" vertical="center" wrapText="1" shrinkToFit="1"/>
      <protection locked="0" hidden="1"/>
    </xf>
    <xf numFmtId="0" fontId="42" fillId="0" borderId="20" xfId="6" applyFont="1" applyBorder="1" applyAlignment="1" applyProtection="1">
      <alignment horizontal="center" vertical="center" wrapText="1"/>
      <protection hidden="1"/>
    </xf>
    <xf numFmtId="49" fontId="45" fillId="0" borderId="22" xfId="6" applyNumberFormat="1" applyFont="1" applyBorder="1" applyAlignment="1" applyProtection="1">
      <alignment horizontal="center" vertical="center" shrinkToFit="1"/>
      <protection locked="0" hidden="1"/>
    </xf>
    <xf numFmtId="49" fontId="45" fillId="0" borderId="23" xfId="6" applyNumberFormat="1" applyFont="1" applyBorder="1" applyAlignment="1" applyProtection="1">
      <alignment horizontal="center" vertical="center" shrinkToFit="1"/>
      <protection locked="0" hidden="1"/>
    </xf>
    <xf numFmtId="49" fontId="45" fillId="0" borderId="19" xfId="6" applyNumberFormat="1" applyFont="1" applyBorder="1" applyAlignment="1" applyProtection="1">
      <alignment horizontal="center" vertical="center" shrinkToFit="1"/>
      <protection locked="0" hidden="1"/>
    </xf>
    <xf numFmtId="49" fontId="45" fillId="0" borderId="31" xfId="6" applyNumberFormat="1" applyFont="1" applyBorder="1" applyAlignment="1" applyProtection="1">
      <alignment horizontal="center" vertical="center" shrinkToFit="1"/>
      <protection locked="0" hidden="1"/>
    </xf>
    <xf numFmtId="49" fontId="45" fillId="0" borderId="21" xfId="6" applyNumberFormat="1" applyFont="1" applyBorder="1" applyAlignment="1" applyProtection="1">
      <alignment horizontal="center" vertical="center" shrinkToFit="1"/>
      <protection hidden="1"/>
    </xf>
    <xf numFmtId="49" fontId="45" fillId="0" borderId="22" xfId="6" applyNumberFormat="1" applyFont="1" applyBorder="1" applyAlignment="1" applyProtection="1">
      <alignment horizontal="center" vertical="center" shrinkToFit="1"/>
      <protection hidden="1"/>
    </xf>
    <xf numFmtId="49" fontId="45" fillId="0" borderId="23" xfId="6" applyNumberFormat="1" applyFont="1" applyBorder="1" applyAlignment="1" applyProtection="1">
      <alignment horizontal="center" vertical="center" shrinkToFit="1"/>
      <protection hidden="1"/>
    </xf>
    <xf numFmtId="0" fontId="42" fillId="0" borderId="20" xfId="6" applyFont="1" applyBorder="1" applyAlignment="1" applyProtection="1">
      <alignment horizontal="center" vertical="center"/>
      <protection hidden="1"/>
    </xf>
    <xf numFmtId="0" fontId="37" fillId="0" borderId="15" xfId="6" applyFont="1" applyBorder="1" applyAlignment="1" applyProtection="1">
      <alignment horizontal="left" vertical="center" wrapText="1" shrinkToFit="1"/>
      <protection locked="0" hidden="1"/>
    </xf>
    <xf numFmtId="0" fontId="37" fillId="0" borderId="16" xfId="6" applyFont="1" applyBorder="1" applyAlignment="1" applyProtection="1">
      <alignment horizontal="left" vertical="center" wrapText="1" shrinkToFit="1"/>
      <protection locked="0" hidden="1"/>
    </xf>
    <xf numFmtId="0" fontId="37" fillId="0" borderId="17" xfId="6" applyFont="1" applyBorder="1" applyAlignment="1" applyProtection="1">
      <alignment horizontal="left" vertical="center" wrapText="1" shrinkToFit="1"/>
      <protection locked="0" hidden="1"/>
    </xf>
    <xf numFmtId="0" fontId="42" fillId="0" borderId="15" xfId="6" applyFont="1" applyBorder="1" applyAlignment="1" applyProtection="1">
      <alignment horizontal="center" vertical="center" shrinkToFit="1"/>
      <protection hidden="1"/>
    </xf>
    <xf numFmtId="0" fontId="42" fillId="0" borderId="16" xfId="6" applyFont="1" applyBorder="1" applyAlignment="1" applyProtection="1">
      <alignment horizontal="center" vertical="center" shrinkToFit="1"/>
      <protection hidden="1"/>
    </xf>
    <xf numFmtId="0" fontId="42" fillId="0" borderId="17" xfId="6" applyFont="1" applyBorder="1" applyAlignment="1" applyProtection="1">
      <alignment horizontal="center" vertical="center" shrinkToFit="1"/>
      <protection hidden="1"/>
    </xf>
    <xf numFmtId="0" fontId="37" fillId="0" borderId="37" xfId="6" applyFont="1" applyBorder="1" applyAlignment="1" applyProtection="1">
      <alignment horizontal="center" vertical="center" wrapText="1"/>
      <protection hidden="1"/>
    </xf>
    <xf numFmtId="0" fontId="37" fillId="0" borderId="36" xfId="6" applyFont="1" applyBorder="1" applyAlignment="1" applyProtection="1">
      <alignment horizontal="center" vertical="center" wrapText="1"/>
      <protection hidden="1"/>
    </xf>
    <xf numFmtId="0" fontId="37" fillId="0" borderId="44" xfId="6" applyFont="1" applyBorder="1" applyAlignment="1" applyProtection="1">
      <alignment horizontal="center" vertical="center" wrapText="1"/>
      <protection hidden="1"/>
    </xf>
    <xf numFmtId="0" fontId="37" fillId="0" borderId="37" xfId="6" applyFont="1" applyBorder="1" applyAlignment="1" applyProtection="1">
      <alignment horizontal="center" vertical="center" shrinkToFit="1"/>
      <protection locked="0" hidden="1"/>
    </xf>
    <xf numFmtId="0" fontId="37" fillId="0" borderId="36" xfId="6" applyFont="1" applyBorder="1" applyAlignment="1" applyProtection="1">
      <alignment horizontal="center" vertical="center" shrinkToFit="1"/>
      <protection locked="0" hidden="1"/>
    </xf>
    <xf numFmtId="0" fontId="37" fillId="0" borderId="44" xfId="6" applyFont="1" applyBorder="1" applyAlignment="1" applyProtection="1">
      <alignment horizontal="center" vertical="center" shrinkToFit="1"/>
      <protection locked="0" hidden="1"/>
    </xf>
    <xf numFmtId="0" fontId="42" fillId="0" borderId="32" xfId="6" applyFont="1" applyBorder="1" applyAlignment="1" applyProtection="1">
      <alignment horizontal="center" vertical="center" wrapText="1"/>
      <protection hidden="1"/>
    </xf>
    <xf numFmtId="0" fontId="42" fillId="0" borderId="0" xfId="6" applyFont="1" applyAlignment="1" applyProtection="1">
      <alignment horizontal="center" vertical="center" wrapText="1"/>
      <protection hidden="1"/>
    </xf>
    <xf numFmtId="0" fontId="42" fillId="0" borderId="27" xfId="6" applyFont="1" applyBorder="1" applyAlignment="1" applyProtection="1">
      <alignment horizontal="center" vertical="center" wrapText="1"/>
      <protection hidden="1"/>
    </xf>
    <xf numFmtId="58" fontId="45" fillId="0" borderId="22" xfId="6" applyNumberFormat="1" applyFont="1" applyBorder="1" applyAlignment="1" applyProtection="1">
      <alignment horizontal="center" vertical="center" shrinkToFit="1"/>
      <protection locked="0" hidden="1"/>
    </xf>
    <xf numFmtId="58" fontId="45" fillId="0" borderId="23" xfId="6" applyNumberFormat="1" applyFont="1" applyBorder="1" applyAlignment="1" applyProtection="1">
      <alignment horizontal="center" vertical="center" shrinkToFit="1"/>
      <protection locked="0" hidden="1"/>
    </xf>
    <xf numFmtId="58" fontId="45" fillId="0" borderId="0" xfId="6" applyNumberFormat="1" applyFont="1" applyAlignment="1" applyProtection="1">
      <alignment horizontal="center" vertical="center" shrinkToFit="1"/>
      <protection locked="0" hidden="1"/>
    </xf>
    <xf numFmtId="58" fontId="45" fillId="0" borderId="27" xfId="6" applyNumberFormat="1" applyFont="1" applyBorder="1" applyAlignment="1" applyProtection="1">
      <alignment horizontal="center" vertical="center" shrinkToFit="1"/>
      <protection locked="0" hidden="1"/>
    </xf>
    <xf numFmtId="58" fontId="45" fillId="0" borderId="19" xfId="6" applyNumberFormat="1" applyFont="1" applyBorder="1" applyAlignment="1" applyProtection="1">
      <alignment horizontal="center" vertical="center" shrinkToFit="1"/>
      <protection locked="0" hidden="1"/>
    </xf>
    <xf numFmtId="58" fontId="45" fillId="0" borderId="31" xfId="6" applyNumberFormat="1" applyFont="1" applyBorder="1" applyAlignment="1" applyProtection="1">
      <alignment horizontal="center" vertical="center" shrinkToFit="1"/>
      <protection locked="0" hidden="1"/>
    </xf>
    <xf numFmtId="0" fontId="40" fillId="0" borderId="21" xfId="6" applyFont="1" applyBorder="1" applyAlignment="1" applyProtection="1">
      <alignment horizontal="center" vertical="center" textRotation="255"/>
      <protection hidden="1"/>
    </xf>
    <xf numFmtId="0" fontId="40" fillId="0" borderId="23" xfId="6" applyFont="1" applyBorder="1" applyAlignment="1" applyProtection="1">
      <alignment horizontal="center" vertical="center" textRotation="255"/>
      <protection hidden="1"/>
    </xf>
    <xf numFmtId="0" fontId="40" fillId="0" borderId="18" xfId="6" applyFont="1" applyBorder="1" applyAlignment="1" applyProtection="1">
      <alignment horizontal="center" vertical="center" textRotation="255"/>
      <protection hidden="1"/>
    </xf>
    <xf numFmtId="0" fontId="40" fillId="0" borderId="31" xfId="6" applyFont="1" applyBorder="1" applyAlignment="1" applyProtection="1">
      <alignment horizontal="center" vertical="center" textRotation="255"/>
      <protection hidden="1"/>
    </xf>
    <xf numFmtId="0" fontId="40" fillId="0" borderId="20" xfId="6" applyFont="1" applyBorder="1" applyAlignment="1" applyProtection="1">
      <alignment horizontal="center" vertical="center" wrapText="1"/>
      <protection hidden="1"/>
    </xf>
    <xf numFmtId="0" fontId="37" fillId="0" borderId="20" xfId="6" applyFont="1" applyBorder="1" applyAlignment="1" applyProtection="1">
      <alignment horizontal="center" vertical="center" textRotation="255"/>
      <protection hidden="1"/>
    </xf>
    <xf numFmtId="0" fontId="37" fillId="0" borderId="20" xfId="6" applyFont="1" applyBorder="1" applyAlignment="1" applyProtection="1">
      <alignment horizontal="center" vertical="center"/>
      <protection hidden="1"/>
    </xf>
    <xf numFmtId="0" fontId="40" fillId="0" borderId="20" xfId="6" applyFont="1" applyBorder="1" applyProtection="1">
      <alignment vertical="center"/>
      <protection hidden="1"/>
    </xf>
    <xf numFmtId="0" fontId="52" fillId="0" borderId="0" xfId="6" applyFont="1" applyAlignment="1" applyProtection="1">
      <alignment horizontal="center" vertical="center"/>
      <protection hidden="1"/>
    </xf>
    <xf numFmtId="0" fontId="128" fillId="0" borderId="15" xfId="1" applyFont="1" applyBorder="1" applyAlignment="1">
      <alignment horizontal="center" vertical="center"/>
    </xf>
    <xf numFmtId="0" fontId="128" fillId="0" borderId="16" xfId="1" applyFont="1" applyBorder="1" applyAlignment="1">
      <alignment horizontal="center" vertical="center"/>
    </xf>
    <xf numFmtId="0" fontId="128" fillId="0" borderId="17" xfId="1" applyFont="1" applyBorder="1" applyAlignment="1">
      <alignment horizontal="center" vertical="center"/>
    </xf>
    <xf numFmtId="0" fontId="48" fillId="0" borderId="18" xfId="1" applyFont="1" applyBorder="1" applyAlignment="1">
      <alignment horizontal="center" vertical="center"/>
    </xf>
    <xf numFmtId="0" fontId="48" fillId="0" borderId="19" xfId="1" applyFont="1" applyBorder="1" applyAlignment="1">
      <alignment horizontal="center" vertical="center"/>
    </xf>
    <xf numFmtId="0" fontId="48" fillId="0" borderId="31" xfId="1" applyFont="1" applyBorder="1" applyAlignment="1">
      <alignment horizontal="center" vertical="center"/>
    </xf>
    <xf numFmtId="0" fontId="42" fillId="0" borderId="15" xfId="6" applyFont="1" applyBorder="1" applyAlignment="1" applyProtection="1">
      <alignment horizontal="center" vertical="center"/>
      <protection hidden="1"/>
    </xf>
    <xf numFmtId="0" fontId="42" fillId="0" borderId="16" xfId="6" applyFont="1" applyBorder="1" applyAlignment="1" applyProtection="1">
      <alignment horizontal="center" vertical="center"/>
      <protection hidden="1"/>
    </xf>
    <xf numFmtId="0" fontId="42" fillId="0" borderId="17" xfId="6" applyFont="1" applyBorder="1" applyAlignment="1" applyProtection="1">
      <alignment horizontal="center" vertical="center"/>
      <protection hidden="1"/>
    </xf>
    <xf numFmtId="0" fontId="46" fillId="0" borderId="18" xfId="6" applyFont="1" applyBorder="1" applyAlignment="1" applyProtection="1">
      <alignment horizontal="center" vertical="center" shrinkToFit="1"/>
      <protection locked="0" hidden="1"/>
    </xf>
    <xf numFmtId="0" fontId="46" fillId="0" borderId="19" xfId="6" applyFont="1" applyBorder="1" applyAlignment="1" applyProtection="1">
      <alignment horizontal="center" vertical="center" shrinkToFit="1"/>
      <protection locked="0" hidden="1"/>
    </xf>
    <xf numFmtId="0" fontId="46" fillId="0" borderId="31" xfId="6" applyFont="1" applyBorder="1" applyAlignment="1" applyProtection="1">
      <alignment horizontal="center" vertical="center" shrinkToFit="1"/>
      <protection locked="0" hidden="1"/>
    </xf>
    <xf numFmtId="0" fontId="46" fillId="0" borderId="21" xfId="6" applyFont="1" applyBorder="1" applyAlignment="1" applyProtection="1">
      <alignment horizontal="center" vertical="center" shrinkToFit="1"/>
      <protection locked="0" hidden="1"/>
    </xf>
    <xf numFmtId="0" fontId="46" fillId="0" borderId="22" xfId="6" applyFont="1" applyBorder="1" applyAlignment="1" applyProtection="1">
      <alignment horizontal="center" vertical="center" shrinkToFit="1"/>
      <protection locked="0" hidden="1"/>
    </xf>
    <xf numFmtId="0" fontId="46" fillId="0" borderId="23" xfId="6" applyFont="1" applyBorder="1" applyAlignment="1" applyProtection="1">
      <alignment horizontal="center" vertical="center" shrinkToFit="1"/>
      <protection locked="0" hidden="1"/>
    </xf>
    <xf numFmtId="179" fontId="40" fillId="0" borderId="21" xfId="6" applyNumberFormat="1" applyFont="1" applyBorder="1" applyAlignment="1" applyProtection="1">
      <alignment horizontal="center" vertical="center" wrapText="1"/>
      <protection hidden="1"/>
    </xf>
    <xf numFmtId="179" fontId="40" fillId="0" borderId="22" xfId="6" applyNumberFormat="1" applyFont="1" applyBorder="1" applyAlignment="1" applyProtection="1">
      <alignment horizontal="center" vertical="center" wrapText="1"/>
      <protection hidden="1"/>
    </xf>
    <xf numFmtId="179" fontId="40" fillId="0" borderId="18" xfId="6" applyNumberFormat="1" applyFont="1" applyBorder="1" applyAlignment="1" applyProtection="1">
      <alignment horizontal="center" vertical="center" wrapText="1"/>
      <protection hidden="1"/>
    </xf>
    <xf numFmtId="179" fontId="40" fillId="0" borderId="19" xfId="6" applyNumberFormat="1" applyFont="1" applyBorder="1" applyAlignment="1" applyProtection="1">
      <alignment horizontal="center" vertical="center" wrapText="1"/>
      <protection hidden="1"/>
    </xf>
    <xf numFmtId="0" fontId="128" fillId="0" borderId="20" xfId="1" applyFont="1" applyBorder="1" applyAlignment="1">
      <alignment horizontal="center" vertical="center"/>
    </xf>
    <xf numFmtId="0" fontId="48" fillId="0" borderId="20" xfId="1" applyFont="1" applyBorder="1" applyAlignment="1">
      <alignment horizontal="center" vertical="center"/>
    </xf>
    <xf numFmtId="0" fontId="42" fillId="0" borderId="54" xfId="6" applyFont="1" applyBorder="1" applyAlignment="1" applyProtection="1">
      <alignment horizontal="center" vertical="center" wrapText="1"/>
      <protection hidden="1"/>
    </xf>
    <xf numFmtId="0" fontId="42" fillId="0" borderId="20" xfId="6" applyFont="1" applyBorder="1" applyAlignment="1" applyProtection="1">
      <alignment horizontal="center" vertical="center" shrinkToFit="1"/>
      <protection hidden="1"/>
    </xf>
    <xf numFmtId="176" fontId="45" fillId="0" borderId="20" xfId="6" applyNumberFormat="1" applyFont="1" applyBorder="1" applyAlignment="1" applyProtection="1">
      <alignment horizontal="center" vertical="center" shrinkToFit="1"/>
      <protection locked="0" hidden="1"/>
    </xf>
    <xf numFmtId="0" fontId="123" fillId="0" borderId="62" xfId="6" applyFont="1" applyBorder="1" applyAlignment="1" applyProtection="1">
      <alignment horizontal="center" vertical="center"/>
      <protection hidden="1"/>
    </xf>
    <xf numFmtId="0" fontId="124" fillId="0" borderId="62" xfId="6" applyFont="1" applyBorder="1" applyAlignment="1" applyProtection="1">
      <alignment horizontal="center" vertical="center" shrinkToFit="1"/>
      <protection hidden="1"/>
    </xf>
    <xf numFmtId="0" fontId="123" fillId="0" borderId="78" xfId="6" applyFont="1" applyBorder="1" applyAlignment="1" applyProtection="1">
      <alignment horizontal="center" vertical="center"/>
      <protection hidden="1"/>
    </xf>
    <xf numFmtId="0" fontId="123" fillId="0" borderId="49" xfId="6" applyFont="1" applyBorder="1" applyAlignment="1" applyProtection="1">
      <alignment horizontal="center" vertical="center"/>
      <protection hidden="1"/>
    </xf>
    <xf numFmtId="0" fontId="123" fillId="0" borderId="194" xfId="6" applyFont="1" applyBorder="1" applyAlignment="1" applyProtection="1">
      <alignment horizontal="center" vertical="center"/>
      <protection hidden="1"/>
    </xf>
    <xf numFmtId="0" fontId="123" fillId="0" borderId="204" xfId="6" applyFont="1" applyBorder="1" applyAlignment="1" applyProtection="1">
      <alignment horizontal="center" vertical="center"/>
      <protection hidden="1"/>
    </xf>
    <xf numFmtId="0" fontId="123" fillId="0" borderId="0" xfId="6" applyFont="1" applyAlignment="1" applyProtection="1">
      <alignment horizontal="center" vertical="center"/>
      <protection hidden="1"/>
    </xf>
    <xf numFmtId="0" fontId="123" fillId="0" borderId="75" xfId="6" applyFont="1" applyBorder="1" applyAlignment="1" applyProtection="1">
      <alignment horizontal="center" vertical="center"/>
      <protection hidden="1"/>
    </xf>
    <xf numFmtId="0" fontId="123" fillId="0" borderId="79" xfId="6" applyFont="1" applyBorder="1" applyAlignment="1" applyProtection="1">
      <alignment horizontal="center" vertical="center"/>
      <protection hidden="1"/>
    </xf>
    <xf numFmtId="0" fontId="123" fillId="0" borderId="41" xfId="6" applyFont="1" applyBorder="1" applyAlignment="1" applyProtection="1">
      <alignment horizontal="center" vertical="center"/>
      <protection hidden="1"/>
    </xf>
    <xf numFmtId="0" fontId="123" fillId="0" borderId="205" xfId="6" applyFont="1" applyBorder="1" applyAlignment="1" applyProtection="1">
      <alignment horizontal="center" vertical="center"/>
      <protection hidden="1"/>
    </xf>
    <xf numFmtId="0" fontId="124" fillId="0" borderId="62" xfId="6" applyFont="1" applyBorder="1" applyAlignment="1" applyProtection="1">
      <alignment horizontal="center" vertical="center" wrapText="1" shrinkToFit="1"/>
      <protection hidden="1"/>
    </xf>
    <xf numFmtId="0" fontId="123" fillId="0" borderId="176" xfId="6" applyFont="1" applyBorder="1" applyAlignment="1" applyProtection="1">
      <alignment horizontal="center" vertical="center"/>
      <protection hidden="1"/>
    </xf>
    <xf numFmtId="0" fontId="123" fillId="0" borderId="76" xfId="6" applyFont="1" applyBorder="1" applyAlignment="1" applyProtection="1">
      <alignment horizontal="center" vertical="center"/>
      <protection hidden="1"/>
    </xf>
    <xf numFmtId="0" fontId="123" fillId="0" borderId="179" xfId="6" applyFont="1" applyBorder="1" applyAlignment="1" applyProtection="1">
      <alignment horizontal="center" vertical="center"/>
      <protection hidden="1"/>
    </xf>
    <xf numFmtId="0" fontId="124" fillId="0" borderId="62" xfId="6" applyFont="1" applyBorder="1" applyAlignment="1" applyProtection="1">
      <alignment horizontal="center" vertical="center" wrapText="1"/>
      <protection hidden="1"/>
    </xf>
    <xf numFmtId="0" fontId="125" fillId="0" borderId="62" xfId="6" applyFont="1" applyBorder="1" applyAlignment="1" applyProtection="1">
      <alignment horizontal="center" vertical="center"/>
      <protection hidden="1"/>
    </xf>
    <xf numFmtId="0" fontId="126" fillId="0" borderId="62" xfId="6" applyFont="1" applyBorder="1" applyAlignment="1" applyProtection="1">
      <alignment horizontal="center" vertical="center" wrapText="1"/>
      <protection hidden="1"/>
    </xf>
    <xf numFmtId="0" fontId="127" fillId="0" borderId="62" xfId="6" applyFont="1" applyBorder="1" applyAlignment="1" applyProtection="1">
      <alignment horizontal="center" vertical="center" shrinkToFit="1"/>
      <protection hidden="1"/>
    </xf>
    <xf numFmtId="0" fontId="116" fillId="5" borderId="202" xfId="9" applyFont="1" applyFill="1" applyBorder="1" applyAlignment="1" applyProtection="1">
      <alignment horizontal="center" vertical="center"/>
      <protection locked="0"/>
    </xf>
    <xf numFmtId="0" fontId="116" fillId="5" borderId="203" xfId="9" applyFont="1" applyFill="1" applyBorder="1" applyAlignment="1" applyProtection="1">
      <alignment horizontal="center" vertical="center"/>
      <protection locked="0"/>
    </xf>
    <xf numFmtId="0" fontId="68" fillId="0" borderId="54" xfId="5" applyFont="1" applyBorder="1" applyAlignment="1">
      <alignment horizontal="center" vertical="center"/>
    </xf>
    <xf numFmtId="0" fontId="68" fillId="0" borderId="38" xfId="5" applyFont="1" applyBorder="1" applyAlignment="1">
      <alignment horizontal="center" vertical="center"/>
    </xf>
    <xf numFmtId="0" fontId="68" fillId="0" borderId="37" xfId="3" applyFont="1" applyBorder="1" applyProtection="1">
      <alignment vertical="center"/>
      <protection locked="0"/>
    </xf>
    <xf numFmtId="0" fontId="68" fillId="0" borderId="44" xfId="3" applyFont="1" applyBorder="1" applyProtection="1">
      <alignment vertical="center"/>
      <protection locked="0"/>
    </xf>
    <xf numFmtId="0" fontId="66" fillId="0" borderId="37" xfId="3" applyFont="1" applyBorder="1" applyAlignment="1" applyProtection="1">
      <alignment horizontal="left" vertical="center" shrinkToFit="1"/>
      <protection locked="0"/>
    </xf>
    <xf numFmtId="0" fontId="66" fillId="0" borderId="36" xfId="3" applyFont="1" applyBorder="1" applyAlignment="1" applyProtection="1">
      <alignment horizontal="left" vertical="center" shrinkToFit="1"/>
      <protection locked="0"/>
    </xf>
    <xf numFmtId="0" fontId="66" fillId="0" borderId="44" xfId="3" applyFont="1" applyBorder="1" applyAlignment="1" applyProtection="1">
      <alignment horizontal="left" vertical="center" shrinkToFit="1"/>
      <protection locked="0"/>
    </xf>
    <xf numFmtId="0" fontId="66" fillId="0" borderId="18" xfId="3" applyFont="1" applyBorder="1" applyProtection="1">
      <alignment vertical="center"/>
      <protection locked="0"/>
    </xf>
    <xf numFmtId="0" fontId="66" fillId="0" borderId="31" xfId="3" applyFont="1" applyBorder="1" applyProtection="1">
      <alignment vertical="center"/>
      <protection locked="0"/>
    </xf>
    <xf numFmtId="0" fontId="66" fillId="0" borderId="18" xfId="5" applyFont="1" applyBorder="1" applyAlignment="1" applyProtection="1">
      <alignment horizontal="left" vertical="center" shrinkToFit="1"/>
      <protection locked="0"/>
    </xf>
    <xf numFmtId="0" fontId="66" fillId="0" borderId="19" xfId="5" applyFont="1" applyBorder="1" applyAlignment="1" applyProtection="1">
      <alignment horizontal="left" vertical="center" shrinkToFit="1"/>
      <protection locked="0"/>
    </xf>
    <xf numFmtId="0" fontId="66" fillId="0" borderId="31" xfId="5" applyFont="1" applyBorder="1" applyAlignment="1" applyProtection="1">
      <alignment horizontal="left" vertical="center" shrinkToFit="1"/>
      <protection locked="0"/>
    </xf>
    <xf numFmtId="0" fontId="66" fillId="0" borderId="18" xfId="3" applyFont="1" applyBorder="1" applyAlignment="1" applyProtection="1">
      <alignment horizontal="left" vertical="center" shrinkToFit="1"/>
      <protection locked="0"/>
    </xf>
    <xf numFmtId="0" fontId="66" fillId="0" borderId="19" xfId="3" applyFont="1" applyBorder="1" applyAlignment="1" applyProtection="1">
      <alignment horizontal="left" vertical="center" shrinkToFit="1"/>
      <protection locked="0"/>
    </xf>
    <xf numFmtId="0" fontId="66" fillId="0" borderId="31" xfId="3" applyFont="1" applyBorder="1" applyAlignment="1" applyProtection="1">
      <alignment horizontal="left" vertical="center" shrinkToFit="1"/>
      <protection locked="0"/>
    </xf>
    <xf numFmtId="0" fontId="68" fillId="0" borderId="37" xfId="5" applyFont="1" applyBorder="1" applyAlignment="1">
      <alignment horizontal="center" vertical="center"/>
    </xf>
    <xf numFmtId="0" fontId="68" fillId="0" borderId="44" xfId="5" applyFont="1" applyBorder="1" applyAlignment="1">
      <alignment horizontal="center" vertical="center"/>
    </xf>
    <xf numFmtId="0" fontId="66" fillId="0" borderId="37" xfId="5" applyFont="1" applyBorder="1" applyAlignment="1" applyProtection="1">
      <alignment horizontal="left" vertical="center" shrinkToFit="1"/>
      <protection locked="0"/>
    </xf>
    <xf numFmtId="0" fontId="66" fillId="0" borderId="36" xfId="5" applyFont="1" applyBorder="1" applyAlignment="1" applyProtection="1">
      <alignment horizontal="left" vertical="center" shrinkToFit="1"/>
      <protection locked="0"/>
    </xf>
    <xf numFmtId="0" fontId="66" fillId="0" borderId="44" xfId="5" applyFont="1" applyBorder="1" applyAlignment="1" applyProtection="1">
      <alignment horizontal="left" vertical="center" shrinkToFit="1"/>
      <protection locked="0"/>
    </xf>
    <xf numFmtId="0" fontId="68" fillId="0" borderId="18" xfId="5" applyFont="1" applyBorder="1" applyAlignment="1">
      <alignment horizontal="center" vertical="center"/>
    </xf>
    <xf numFmtId="0" fontId="68" fillId="0" borderId="31" xfId="5" applyFont="1" applyBorder="1" applyAlignment="1">
      <alignment horizontal="center" vertical="center"/>
    </xf>
    <xf numFmtId="0" fontId="68" fillId="0" borderId="0" xfId="5" applyFont="1" applyAlignment="1">
      <alignment horizontal="right" vertical="center"/>
    </xf>
    <xf numFmtId="0" fontId="70" fillId="0" borderId="0" xfId="5" applyFont="1" applyAlignment="1">
      <alignment horizontal="left" vertical="center" wrapText="1"/>
    </xf>
    <xf numFmtId="0" fontId="73" fillId="0" borderId="0" xfId="5" applyFont="1" applyAlignment="1">
      <alignment horizontal="left" vertical="distributed"/>
    </xf>
    <xf numFmtId="0" fontId="73" fillId="0" borderId="15" xfId="5" applyFont="1" applyBorder="1" applyAlignment="1">
      <alignment horizontal="center" vertical="center"/>
    </xf>
    <xf numFmtId="0" fontId="73" fillId="0" borderId="17" xfId="5" applyFont="1" applyBorder="1" applyAlignment="1">
      <alignment horizontal="center" vertical="center"/>
    </xf>
    <xf numFmtId="49" fontId="66" fillId="0" borderId="15" xfId="5" applyNumberFormat="1" applyFont="1" applyBorder="1" applyAlignment="1" applyProtection="1">
      <alignment horizontal="center" vertical="center"/>
      <protection locked="0"/>
    </xf>
    <xf numFmtId="49" fontId="66" fillId="0" borderId="16" xfId="5" applyNumberFormat="1" applyFont="1" applyBorder="1" applyAlignment="1" applyProtection="1">
      <alignment horizontal="center" vertical="center"/>
      <protection locked="0"/>
    </xf>
    <xf numFmtId="0" fontId="68" fillId="0" borderId="32" xfId="5" applyFont="1" applyBorder="1" applyAlignment="1">
      <alignment horizontal="center" vertical="center"/>
    </xf>
    <xf numFmtId="0" fontId="68" fillId="0" borderId="0" xfId="5" applyFont="1" applyAlignment="1">
      <alignment horizontal="center" vertical="center"/>
    </xf>
    <xf numFmtId="0" fontId="68" fillId="0" borderId="37" xfId="5" applyFont="1" applyBorder="1" applyAlignment="1">
      <alignment horizontal="center" vertical="center" wrapText="1"/>
    </xf>
    <xf numFmtId="0" fontId="68" fillId="0" borderId="44" xfId="5" applyFont="1" applyBorder="1" applyAlignment="1">
      <alignment horizontal="center" vertical="center" wrapText="1"/>
    </xf>
    <xf numFmtId="0" fontId="68" fillId="0" borderId="37" xfId="5" applyFont="1" applyBorder="1" applyAlignment="1" applyProtection="1">
      <alignment horizontal="center" vertical="center"/>
      <protection locked="0"/>
    </xf>
    <xf numFmtId="0" fontId="68" fillId="0" borderId="44" xfId="5" applyFont="1" applyBorder="1" applyAlignment="1" applyProtection="1">
      <alignment horizontal="center" vertical="center"/>
      <protection locked="0"/>
    </xf>
    <xf numFmtId="0" fontId="68" fillId="0" borderId="18" xfId="5" applyFont="1" applyBorder="1" applyAlignment="1">
      <alignment horizontal="center" vertical="center" wrapText="1"/>
    </xf>
    <xf numFmtId="0" fontId="68" fillId="0" borderId="31" xfId="5" applyFont="1" applyBorder="1" applyAlignment="1">
      <alignment horizontal="center" vertical="center" wrapText="1"/>
    </xf>
    <xf numFmtId="0" fontId="74" fillId="0" borderId="18" xfId="5" applyFont="1" applyBorder="1" applyAlignment="1" applyProtection="1">
      <alignment horizontal="center" vertical="center" wrapText="1"/>
      <protection locked="0"/>
    </xf>
    <xf numFmtId="0" fontId="74" fillId="0" borderId="19" xfId="5" applyFont="1" applyBorder="1" applyAlignment="1" applyProtection="1">
      <alignment horizontal="center" vertical="center" wrapText="1"/>
      <protection locked="0"/>
    </xf>
    <xf numFmtId="0" fontId="87" fillId="0" borderId="60" xfId="9" applyFont="1" applyBorder="1" applyAlignment="1" applyProtection="1">
      <alignment horizontal="center" vertical="center"/>
      <protection locked="0"/>
    </xf>
    <xf numFmtId="0" fontId="87" fillId="0" borderId="32" xfId="9" applyFont="1" applyBorder="1" applyAlignment="1" applyProtection="1">
      <alignment horizontal="center" vertical="center"/>
      <protection locked="0"/>
    </xf>
    <xf numFmtId="0" fontId="87" fillId="0" borderId="43" xfId="9" applyFont="1" applyBorder="1" applyAlignment="1" applyProtection="1">
      <alignment horizontal="center" vertical="center"/>
      <protection locked="0"/>
    </xf>
    <xf numFmtId="0" fontId="68" fillId="0" borderId="0" xfId="9" applyFont="1" applyAlignment="1">
      <alignment horizontal="center" vertical="center"/>
    </xf>
    <xf numFmtId="0" fontId="73" fillId="0" borderId="46" xfId="9" applyFont="1" applyBorder="1" applyAlignment="1" applyProtection="1">
      <alignment horizontal="center" vertical="center" shrinkToFit="1"/>
      <protection locked="0"/>
    </xf>
    <xf numFmtId="0" fontId="73" fillId="0" borderId="46" xfId="9" applyFont="1" applyBorder="1" applyAlignment="1" applyProtection="1">
      <alignment horizontal="center" vertical="center" wrapText="1" shrinkToFit="1"/>
      <protection locked="0"/>
    </xf>
    <xf numFmtId="0" fontId="87" fillId="0" borderId="18" xfId="9" applyFont="1" applyBorder="1" applyAlignment="1">
      <alignment horizontal="right" vertical="center" shrinkToFit="1"/>
    </xf>
    <xf numFmtId="0" fontId="87" fillId="0" borderId="19" xfId="9" applyFont="1" applyBorder="1" applyAlignment="1">
      <alignment horizontal="right" vertical="center" shrinkToFit="1"/>
    </xf>
    <xf numFmtId="0" fontId="87" fillId="0" borderId="84" xfId="9" applyFont="1" applyBorder="1" applyAlignment="1">
      <alignment horizontal="right" vertical="center" shrinkToFit="1"/>
    </xf>
    <xf numFmtId="0" fontId="87" fillId="0" borderId="77" xfId="9" applyFont="1" applyBorder="1" applyAlignment="1" applyProtection="1">
      <alignment horizontal="center" vertical="center" shrinkToFit="1"/>
      <protection locked="0"/>
    </xf>
    <xf numFmtId="0" fontId="66" fillId="0" borderId="0" xfId="9" applyFont="1" applyAlignment="1" applyProtection="1">
      <alignment horizontal="center" vertical="center" shrinkToFit="1"/>
      <protection locked="0"/>
    </xf>
    <xf numFmtId="38" fontId="68" fillId="0" borderId="85" xfId="2" applyFont="1" applyFill="1" applyBorder="1" applyAlignment="1" applyProtection="1">
      <alignment horizontal="right" vertical="center" shrinkToFit="1"/>
      <protection locked="0"/>
    </xf>
    <xf numFmtId="38" fontId="68" fillId="0" borderId="86" xfId="2" applyFont="1" applyFill="1" applyBorder="1" applyAlignment="1" applyProtection="1">
      <alignment horizontal="right" vertical="center" shrinkToFit="1"/>
      <protection locked="0"/>
    </xf>
    <xf numFmtId="38" fontId="73" fillId="0" borderId="46" xfId="2" applyFont="1" applyFill="1" applyBorder="1" applyAlignment="1" applyProtection="1">
      <alignment horizontal="right" vertical="center" shrinkToFit="1"/>
      <protection locked="0"/>
    </xf>
    <xf numFmtId="38" fontId="73" fillId="0" borderId="81" xfId="2" applyFont="1" applyFill="1" applyBorder="1" applyAlignment="1" applyProtection="1">
      <alignment horizontal="right" vertical="center" shrinkToFit="1"/>
      <protection locked="0"/>
    </xf>
    <xf numFmtId="0" fontId="73" fillId="0" borderId="45" xfId="9" applyFont="1" applyBorder="1" applyAlignment="1" applyProtection="1">
      <alignment horizontal="center" vertical="center" shrinkToFit="1"/>
      <protection locked="0"/>
    </xf>
    <xf numFmtId="0" fontId="87" fillId="0" borderId="23" xfId="9" applyFont="1" applyBorder="1" applyAlignment="1">
      <alignment horizontal="left" vertical="center" wrapText="1"/>
    </xf>
    <xf numFmtId="0" fontId="87" fillId="0" borderId="31" xfId="9" applyFont="1" applyBorder="1" applyAlignment="1">
      <alignment horizontal="left" vertical="center" wrapText="1"/>
    </xf>
    <xf numFmtId="0" fontId="87" fillId="0" borderId="21" xfId="9" applyFont="1" applyBorder="1" applyAlignment="1">
      <alignment horizontal="center" vertical="center"/>
    </xf>
    <xf numFmtId="0" fontId="87" fillId="0" borderId="22" xfId="9" applyFont="1" applyBorder="1" applyAlignment="1">
      <alignment horizontal="center" vertical="center"/>
    </xf>
    <xf numFmtId="0" fontId="87" fillId="0" borderId="88" xfId="9" applyFont="1" applyBorder="1" applyAlignment="1">
      <alignment horizontal="center" vertical="center"/>
    </xf>
    <xf numFmtId="0" fontId="87" fillId="0" borderId="18" xfId="9" applyFont="1" applyBorder="1" applyAlignment="1">
      <alignment horizontal="center" vertical="center"/>
    </xf>
    <xf numFmtId="0" fontId="87" fillId="0" borderId="19" xfId="9" applyFont="1" applyBorder="1" applyAlignment="1">
      <alignment horizontal="center" vertical="center"/>
    </xf>
    <xf numFmtId="0" fontId="87" fillId="0" borderId="89" xfId="9" applyFont="1" applyBorder="1" applyAlignment="1">
      <alignment horizontal="center" vertical="center"/>
    </xf>
    <xf numFmtId="0" fontId="87" fillId="0" borderId="22" xfId="9" applyFont="1" applyBorder="1" applyAlignment="1" applyProtection="1">
      <alignment horizontal="center" vertical="center" shrinkToFit="1"/>
      <protection locked="0"/>
    </xf>
    <xf numFmtId="0" fontId="87" fillId="0" borderId="23" xfId="9" applyFont="1" applyBorder="1" applyAlignment="1" applyProtection="1">
      <alignment horizontal="center" vertical="center" shrinkToFit="1"/>
      <protection locked="0"/>
    </xf>
    <xf numFmtId="0" fontId="87" fillId="0" borderId="19" xfId="9" applyFont="1" applyBorder="1" applyAlignment="1" applyProtection="1">
      <alignment horizontal="center" vertical="center" shrinkToFit="1"/>
      <protection locked="0"/>
    </xf>
    <xf numFmtId="0" fontId="87" fillId="0" borderId="31" xfId="9" applyFont="1" applyBorder="1" applyAlignment="1" applyProtection="1">
      <alignment horizontal="center" vertical="center" shrinkToFit="1"/>
      <protection locked="0"/>
    </xf>
    <xf numFmtId="0" fontId="73" fillId="0" borderId="0" xfId="9" applyFont="1" applyAlignment="1">
      <alignment horizontal="left" vertical="center" wrapText="1"/>
    </xf>
    <xf numFmtId="176" fontId="66" fillId="0" borderId="0" xfId="9" applyNumberFormat="1" applyFont="1" applyAlignment="1" applyProtection="1">
      <alignment horizontal="center" vertical="center"/>
      <protection locked="0"/>
    </xf>
    <xf numFmtId="0" fontId="87" fillId="0" borderId="31" xfId="9" applyFont="1" applyBorder="1" applyAlignment="1">
      <alignment horizontal="center" vertical="center"/>
    </xf>
    <xf numFmtId="0" fontId="73" fillId="0" borderId="21" xfId="9" applyFont="1" applyBorder="1" applyAlignment="1">
      <alignment horizontal="center" vertical="center" wrapText="1"/>
    </xf>
    <xf numFmtId="0" fontId="73" fillId="0" borderId="22" xfId="9" applyFont="1" applyBorder="1" applyAlignment="1">
      <alignment horizontal="center" vertical="center"/>
    </xf>
    <xf numFmtId="0" fontId="73" fillId="0" borderId="88" xfId="9" applyFont="1" applyBorder="1" applyAlignment="1">
      <alignment horizontal="center" vertical="center"/>
    </xf>
    <xf numFmtId="0" fontId="73" fillId="0" borderId="18" xfId="9" applyFont="1" applyBorder="1" applyAlignment="1">
      <alignment horizontal="center" vertical="center"/>
    </xf>
    <xf numFmtId="0" fontId="73" fillId="0" borderId="19" xfId="9" applyFont="1" applyBorder="1" applyAlignment="1">
      <alignment horizontal="center" vertical="center"/>
    </xf>
    <xf numFmtId="0" fontId="73" fillId="0" borderId="89" xfId="9" applyFont="1" applyBorder="1" applyAlignment="1">
      <alignment horizontal="center" vertical="center"/>
    </xf>
    <xf numFmtId="0" fontId="76" fillId="0" borderId="23" xfId="9" applyFont="1" applyBorder="1" applyAlignment="1">
      <alignment horizontal="left" vertical="center" wrapText="1"/>
    </xf>
    <xf numFmtId="0" fontId="76" fillId="0" borderId="27" xfId="9" applyFont="1" applyBorder="1" applyAlignment="1">
      <alignment horizontal="left" vertical="center" wrapText="1"/>
    </xf>
    <xf numFmtId="0" fontId="76" fillId="0" borderId="31" xfId="9" applyFont="1" applyBorder="1" applyAlignment="1">
      <alignment horizontal="left" vertical="center" wrapText="1"/>
    </xf>
    <xf numFmtId="0" fontId="87" fillId="0" borderId="32" xfId="9" applyFont="1" applyBorder="1" applyAlignment="1" applyProtection="1">
      <alignment horizontal="left" vertical="center" wrapText="1"/>
      <protection locked="0"/>
    </xf>
    <xf numFmtId="0" fontId="87" fillId="0" borderId="0" xfId="9" applyFont="1" applyAlignment="1" applyProtection="1">
      <alignment horizontal="left" vertical="center" wrapText="1"/>
      <protection locked="0"/>
    </xf>
    <xf numFmtId="0" fontId="87" fillId="0" borderId="27" xfId="9" applyFont="1" applyBorder="1" applyAlignment="1" applyProtection="1">
      <alignment horizontal="left" vertical="center" wrapText="1"/>
      <protection locked="0"/>
    </xf>
    <xf numFmtId="0" fontId="87" fillId="0" borderId="18" xfId="9" applyFont="1" applyBorder="1" applyAlignment="1" applyProtection="1">
      <alignment horizontal="left" vertical="center" wrapText="1"/>
      <protection locked="0"/>
    </xf>
    <xf numFmtId="0" fontId="87" fillId="0" borderId="19" xfId="9" applyFont="1" applyBorder="1" applyAlignment="1" applyProtection="1">
      <alignment horizontal="left" vertical="center" wrapText="1"/>
      <protection locked="0"/>
    </xf>
    <xf numFmtId="0" fontId="87" fillId="0" borderId="31" xfId="9" applyFont="1" applyBorder="1" applyAlignment="1" applyProtection="1">
      <alignment horizontal="left" vertical="center" wrapText="1"/>
      <protection locked="0"/>
    </xf>
    <xf numFmtId="38" fontId="73" fillId="0" borderId="82" xfId="2" applyFont="1" applyFill="1" applyBorder="1" applyAlignment="1" applyProtection="1">
      <alignment horizontal="right" vertical="center" shrinkToFit="1"/>
      <protection locked="0"/>
    </xf>
    <xf numFmtId="38" fontId="73" fillId="0" borderId="83" xfId="2" applyFont="1" applyFill="1" applyBorder="1" applyAlignment="1" applyProtection="1">
      <alignment horizontal="right" vertical="center" shrinkToFit="1"/>
      <protection locked="0"/>
    </xf>
    <xf numFmtId="0" fontId="89" fillId="0" borderId="32" xfId="9" applyFont="1" applyBorder="1" applyAlignment="1">
      <alignment horizontal="left" vertical="center" wrapText="1"/>
    </xf>
    <xf numFmtId="0" fontId="89" fillId="0" borderId="27" xfId="9" applyFont="1" applyBorder="1" applyAlignment="1">
      <alignment horizontal="left" vertical="center" wrapText="1"/>
    </xf>
    <xf numFmtId="0" fontId="89" fillId="0" borderId="18" xfId="9" applyFont="1" applyBorder="1" applyAlignment="1">
      <alignment horizontal="left" vertical="center" wrapText="1"/>
    </xf>
    <xf numFmtId="0" fontId="89" fillId="0" borderId="31" xfId="9" applyFont="1" applyBorder="1" applyAlignment="1">
      <alignment horizontal="left" vertical="center" wrapText="1"/>
    </xf>
    <xf numFmtId="0" fontId="76" fillId="0" borderId="77" xfId="9" applyFont="1" applyBorder="1" applyAlignment="1">
      <alignment horizontal="left" vertical="center" wrapText="1"/>
    </xf>
    <xf numFmtId="0" fontId="76" fillId="0" borderId="80" xfId="9" applyFont="1" applyBorder="1" applyAlignment="1">
      <alignment horizontal="left" vertical="center" wrapText="1"/>
    </xf>
    <xf numFmtId="0" fontId="87" fillId="0" borderId="27" xfId="9" applyFont="1" applyBorder="1" applyAlignment="1">
      <alignment horizontal="left" vertical="center" wrapText="1"/>
    </xf>
    <xf numFmtId="0" fontId="87" fillId="0" borderId="45" xfId="9" applyFont="1" applyBorder="1" applyAlignment="1">
      <alignment horizontal="center" vertical="center"/>
    </xf>
    <xf numFmtId="0" fontId="87" fillId="0" borderId="46" xfId="9" applyFont="1" applyBorder="1" applyAlignment="1">
      <alignment horizontal="center" vertical="center"/>
    </xf>
    <xf numFmtId="0" fontId="73" fillId="0" borderId="46" xfId="9" applyFont="1" applyBorder="1" applyAlignment="1">
      <alignment horizontal="center" vertical="center"/>
    </xf>
    <xf numFmtId="0" fontId="89" fillId="0" borderId="46" xfId="9" applyFont="1" applyBorder="1" applyAlignment="1">
      <alignment horizontal="center" vertical="center" wrapText="1"/>
    </xf>
    <xf numFmtId="0" fontId="87" fillId="0" borderId="47" xfId="9" applyFont="1" applyBorder="1" applyAlignment="1">
      <alignment horizontal="center" vertical="center"/>
    </xf>
    <xf numFmtId="0" fontId="76" fillId="0" borderId="76" xfId="9" applyFont="1" applyBorder="1" applyAlignment="1">
      <alignment horizontal="left" vertical="center" wrapText="1"/>
    </xf>
    <xf numFmtId="0" fontId="76" fillId="0" borderId="48" xfId="9" applyFont="1" applyBorder="1" applyAlignment="1">
      <alignment horizontal="left" vertical="center" wrapText="1"/>
    </xf>
    <xf numFmtId="0" fontId="89" fillId="0" borderId="0" xfId="9" applyFont="1" applyAlignment="1">
      <alignment horizontal="center" vertical="center" wrapText="1"/>
    </xf>
    <xf numFmtId="38" fontId="87" fillId="0" borderId="19" xfId="10" applyFont="1" applyFill="1" applyBorder="1" applyAlignment="1" applyProtection="1">
      <alignment horizontal="center" vertical="center" shrinkToFit="1"/>
      <protection locked="0"/>
    </xf>
    <xf numFmtId="0" fontId="89" fillId="0" borderId="43" xfId="9" applyFont="1" applyBorder="1" applyAlignment="1">
      <alignment horizontal="left" vertical="center" wrapText="1"/>
    </xf>
    <xf numFmtId="0" fontId="89" fillId="0" borderId="41" xfId="9" applyFont="1" applyBorder="1" applyAlignment="1">
      <alignment horizontal="left" vertical="center" wrapText="1"/>
    </xf>
    <xf numFmtId="0" fontId="76" fillId="0" borderId="78" xfId="9" applyFont="1" applyBorder="1" applyAlignment="1">
      <alignment horizontal="left" vertical="center" wrapText="1"/>
    </xf>
    <xf numFmtId="0" fontId="76" fillId="0" borderId="49" xfId="9" applyFont="1" applyBorder="1" applyAlignment="1">
      <alignment horizontal="left" vertical="center" wrapText="1"/>
    </xf>
    <xf numFmtId="0" fontId="76" fillId="0" borderId="50" xfId="9" applyFont="1" applyBorder="1" applyAlignment="1">
      <alignment horizontal="left" vertical="center" wrapText="1"/>
    </xf>
    <xf numFmtId="0" fontId="76" fillId="0" borderId="79" xfId="9" applyFont="1" applyBorder="1" applyAlignment="1">
      <alignment horizontal="left" vertical="center" wrapText="1"/>
    </xf>
    <xf numFmtId="0" fontId="76" fillId="0" borderId="41" xfId="9" applyFont="1" applyBorder="1" applyAlignment="1">
      <alignment horizontal="left" vertical="center" wrapText="1"/>
    </xf>
    <xf numFmtId="0" fontId="76" fillId="0" borderId="40" xfId="9" applyFont="1" applyBorder="1" applyAlignment="1">
      <alignment horizontal="left" vertical="center" wrapText="1"/>
    </xf>
    <xf numFmtId="0" fontId="87" fillId="0" borderId="41" xfId="9" applyFont="1" applyBorder="1" applyAlignment="1">
      <alignment horizontal="center" vertical="center"/>
    </xf>
    <xf numFmtId="0" fontId="87" fillId="0" borderId="20" xfId="9" applyFont="1" applyBorder="1" applyAlignment="1" applyProtection="1">
      <alignment horizontal="center" vertical="center" shrinkToFit="1"/>
      <protection locked="0"/>
    </xf>
    <xf numFmtId="0" fontId="92" fillId="0" borderId="76" xfId="4" applyFont="1" applyFill="1" applyBorder="1" applyAlignment="1" applyProtection="1">
      <alignment horizontal="left" vertical="center" wrapText="1"/>
      <protection locked="0"/>
    </xf>
    <xf numFmtId="0" fontId="92" fillId="0" borderId="48" xfId="4" applyFont="1" applyFill="1" applyBorder="1" applyAlignment="1" applyProtection="1">
      <alignment horizontal="left" vertical="center" wrapText="1"/>
      <protection locked="0"/>
    </xf>
    <xf numFmtId="0" fontId="87" fillId="0" borderId="76" xfId="9" applyFont="1" applyBorder="1" applyAlignment="1">
      <alignment horizontal="left" vertical="center"/>
    </xf>
    <xf numFmtId="38" fontId="87" fillId="0" borderId="77" xfId="10" applyFont="1" applyFill="1" applyBorder="1" applyAlignment="1" applyProtection="1">
      <alignment horizontal="center" vertical="center" shrinkToFit="1"/>
      <protection locked="0"/>
    </xf>
    <xf numFmtId="0" fontId="68" fillId="0" borderId="23" xfId="9" applyFont="1" applyBorder="1" applyAlignment="1">
      <alignment horizontal="left" vertical="center" wrapText="1"/>
    </xf>
    <xf numFmtId="0" fontId="68" fillId="0" borderId="27" xfId="9" applyFont="1" applyBorder="1" applyAlignment="1">
      <alignment horizontal="left" vertical="center" wrapText="1"/>
    </xf>
    <xf numFmtId="0" fontId="87" fillId="0" borderId="64" xfId="9" applyFont="1" applyBorder="1" applyAlignment="1">
      <alignment horizontal="center" vertical="center"/>
    </xf>
    <xf numFmtId="0" fontId="87" fillId="0" borderId="65" xfId="9" applyFont="1" applyBorder="1" applyAlignment="1">
      <alignment horizontal="center" vertical="center"/>
    </xf>
    <xf numFmtId="0" fontId="87" fillId="0" borderId="66" xfId="9" applyFont="1" applyBorder="1" applyAlignment="1">
      <alignment horizontal="center" vertical="center"/>
    </xf>
    <xf numFmtId="0" fontId="87" fillId="0" borderId="67" xfId="9" applyFont="1" applyBorder="1" applyAlignment="1">
      <alignment horizontal="center" vertical="center"/>
    </xf>
    <xf numFmtId="0" fontId="87" fillId="0" borderId="68" xfId="9" applyFont="1" applyBorder="1" applyAlignment="1">
      <alignment horizontal="center" vertical="center"/>
    </xf>
    <xf numFmtId="0" fontId="87" fillId="0" borderId="69" xfId="9" applyFont="1" applyBorder="1" applyAlignment="1">
      <alignment horizontal="center" vertical="center"/>
    </xf>
    <xf numFmtId="0" fontId="87" fillId="0" borderId="37" xfId="9" applyFont="1" applyBorder="1" applyAlignment="1">
      <alignment horizontal="center" vertical="center" wrapText="1"/>
    </xf>
    <xf numFmtId="0" fontId="87" fillId="0" borderId="36" xfId="9" applyFont="1" applyBorder="1" applyAlignment="1">
      <alignment horizontal="center" vertical="center" wrapText="1"/>
    </xf>
    <xf numFmtId="0" fontId="87" fillId="0" borderId="44" xfId="9" applyFont="1" applyBorder="1" applyAlignment="1">
      <alignment horizontal="center" vertical="center" wrapText="1"/>
    </xf>
    <xf numFmtId="0" fontId="87" fillId="0" borderId="18" xfId="9" applyFont="1" applyBorder="1" applyAlignment="1">
      <alignment horizontal="center" vertical="center" wrapText="1"/>
    </xf>
    <xf numFmtId="0" fontId="87" fillId="0" borderId="19" xfId="9" applyFont="1" applyBorder="1" applyAlignment="1">
      <alignment horizontal="center" vertical="center" wrapText="1"/>
    </xf>
    <xf numFmtId="0" fontId="87" fillId="0" borderId="70" xfId="9" applyFont="1" applyBorder="1" applyAlignment="1">
      <alignment horizontal="center" vertical="center" wrapText="1"/>
    </xf>
    <xf numFmtId="0" fontId="87" fillId="0" borderId="71" xfId="9" applyFont="1" applyBorder="1" applyAlignment="1">
      <alignment horizontal="center" vertical="center"/>
    </xf>
    <xf numFmtId="0" fontId="87" fillId="0" borderId="36" xfId="9" applyFont="1" applyBorder="1" applyAlignment="1">
      <alignment horizontal="left" vertical="center" wrapText="1"/>
    </xf>
    <xf numFmtId="0" fontId="87" fillId="0" borderId="44" xfId="9" applyFont="1" applyBorder="1" applyAlignment="1">
      <alignment horizontal="left" vertical="center" wrapText="1"/>
    </xf>
    <xf numFmtId="0" fontId="76" fillId="0" borderId="21" xfId="9" applyFont="1" applyBorder="1" applyAlignment="1">
      <alignment horizontal="left" vertical="center" wrapText="1"/>
    </xf>
    <xf numFmtId="0" fontId="76" fillId="0" borderId="22" xfId="9" applyFont="1" applyBorder="1" applyAlignment="1">
      <alignment horizontal="left" vertical="center" wrapText="1"/>
    </xf>
    <xf numFmtId="0" fontId="76" fillId="0" borderId="72" xfId="9" applyFont="1" applyBorder="1" applyAlignment="1">
      <alignment horizontal="left" vertical="center" wrapText="1"/>
    </xf>
    <xf numFmtId="0" fontId="76" fillId="0" borderId="32" xfId="9" applyFont="1" applyBorder="1" applyAlignment="1">
      <alignment horizontal="left" vertical="center" wrapText="1"/>
    </xf>
    <xf numFmtId="0" fontId="76" fillId="0" borderId="0" xfId="9" applyFont="1" applyAlignment="1">
      <alignment horizontal="left" vertical="center" wrapText="1"/>
    </xf>
    <xf numFmtId="0" fontId="76" fillId="0" borderId="75" xfId="9" applyFont="1" applyBorder="1" applyAlignment="1">
      <alignment horizontal="left" vertical="center" wrapText="1"/>
    </xf>
    <xf numFmtId="0" fontId="76" fillId="0" borderId="18" xfId="9" applyFont="1" applyBorder="1" applyAlignment="1">
      <alignment horizontal="left" vertical="center" wrapText="1"/>
    </xf>
    <xf numFmtId="0" fontId="76" fillId="0" borderId="19" xfId="9" applyFont="1" applyBorder="1" applyAlignment="1">
      <alignment horizontal="left" vertical="center" wrapText="1"/>
    </xf>
    <xf numFmtId="0" fontId="76" fillId="0" borderId="70" xfId="9" applyFont="1" applyBorder="1" applyAlignment="1">
      <alignment horizontal="left" vertical="center" wrapText="1"/>
    </xf>
    <xf numFmtId="0" fontId="76" fillId="0" borderId="73" xfId="9" applyFont="1" applyBorder="1" applyAlignment="1">
      <alignment horizontal="left" vertical="center" wrapText="1"/>
    </xf>
    <xf numFmtId="0" fontId="76" fillId="0" borderId="36" xfId="9" applyFont="1" applyBorder="1" applyAlignment="1">
      <alignment horizontal="left" vertical="center" wrapText="1"/>
    </xf>
    <xf numFmtId="0" fontId="76" fillId="0" borderId="44" xfId="9" applyFont="1" applyBorder="1" applyAlignment="1">
      <alignment horizontal="left" vertical="center" wrapText="1"/>
    </xf>
    <xf numFmtId="0" fontId="87" fillId="0" borderId="41" xfId="9" applyFont="1" applyBorder="1" applyAlignment="1">
      <alignment horizontal="left" vertical="center" wrapText="1"/>
    </xf>
    <xf numFmtId="0" fontId="87" fillId="0" borderId="40" xfId="9" applyFont="1" applyBorder="1" applyAlignment="1">
      <alignment horizontal="left" vertical="center" wrapText="1"/>
    </xf>
    <xf numFmtId="0" fontId="87" fillId="0" borderId="0" xfId="9" applyFont="1" applyAlignment="1">
      <alignment horizontal="center" vertical="center"/>
    </xf>
    <xf numFmtId="0" fontId="87" fillId="0" borderId="41" xfId="9" applyFont="1" applyBorder="1" applyAlignment="1">
      <alignment horizontal="center" vertical="center" shrinkToFit="1"/>
    </xf>
    <xf numFmtId="0" fontId="85" fillId="0" borderId="0" xfId="9" applyFont="1" applyAlignment="1">
      <alignment horizontal="left" vertical="center" wrapText="1"/>
    </xf>
    <xf numFmtId="0" fontId="73" fillId="0" borderId="19" xfId="9" applyFont="1" applyBorder="1" applyAlignment="1">
      <alignment horizontal="left" vertical="center" wrapText="1"/>
    </xf>
    <xf numFmtId="0" fontId="73" fillId="0" borderId="19" xfId="9" applyFont="1" applyBorder="1" applyAlignment="1">
      <alignment horizontal="left" vertical="center"/>
    </xf>
    <xf numFmtId="0" fontId="87" fillId="0" borderId="20" xfId="9" applyFont="1" applyBorder="1" applyAlignment="1">
      <alignment horizontal="center" vertical="center" wrapText="1"/>
    </xf>
    <xf numFmtId="0" fontId="89" fillId="0" borderId="20" xfId="9" applyFont="1" applyBorder="1" applyAlignment="1">
      <alignment horizontal="center" vertical="center" wrapText="1"/>
    </xf>
    <xf numFmtId="0" fontId="89" fillId="0" borderId="20" xfId="9" applyFont="1" applyBorder="1" applyAlignment="1">
      <alignment horizontal="center" vertical="center"/>
    </xf>
    <xf numFmtId="0" fontId="68" fillId="0" borderId="20" xfId="9" applyFont="1" applyBorder="1" applyAlignment="1" applyProtection="1">
      <alignment horizontal="center" vertical="center" shrinkToFit="1"/>
      <protection locked="0"/>
    </xf>
    <xf numFmtId="176" fontId="87" fillId="0" borderId="20" xfId="9" applyNumberFormat="1" applyFont="1" applyBorder="1" applyAlignment="1" applyProtection="1">
      <alignment horizontal="center" vertical="center" shrinkToFit="1"/>
      <protection locked="0"/>
    </xf>
    <xf numFmtId="0" fontId="87" fillId="0" borderId="41" xfId="9" applyFont="1" applyBorder="1" applyAlignment="1">
      <alignment horizontal="left" vertical="center"/>
    </xf>
    <xf numFmtId="0" fontId="87" fillId="0" borderId="40" xfId="9" applyFont="1" applyBorder="1" applyAlignment="1">
      <alignment horizontal="left" vertical="center"/>
    </xf>
    <xf numFmtId="0" fontId="76" fillId="0" borderId="98" xfId="9" applyFont="1" applyBorder="1" applyAlignment="1">
      <alignment horizontal="left" vertical="center" wrapText="1"/>
    </xf>
    <xf numFmtId="0" fontId="76" fillId="0" borderId="98" xfId="9" applyFont="1" applyBorder="1" applyAlignment="1">
      <alignment horizontal="left" vertical="center"/>
    </xf>
    <xf numFmtId="0" fontId="76" fillId="0" borderId="99" xfId="9" applyFont="1" applyBorder="1" applyAlignment="1">
      <alignment horizontal="left" vertical="center"/>
    </xf>
    <xf numFmtId="0" fontId="87" fillId="0" borderId="76" xfId="9" applyFont="1" applyBorder="1" applyAlignment="1">
      <alignment horizontal="left" vertical="center" wrapText="1"/>
    </xf>
    <xf numFmtId="0" fontId="87" fillId="0" borderId="48" xfId="9" applyFont="1" applyBorder="1" applyAlignment="1">
      <alignment horizontal="left" vertical="center" wrapText="1"/>
    </xf>
    <xf numFmtId="0" fontId="76" fillId="0" borderId="62" xfId="9" applyFont="1" applyBorder="1" applyAlignment="1">
      <alignment horizontal="left" vertical="center"/>
    </xf>
    <xf numFmtId="0" fontId="76" fillId="0" borderId="63" xfId="9" applyFont="1" applyBorder="1" applyAlignment="1">
      <alignment horizontal="left" vertical="center"/>
    </xf>
    <xf numFmtId="0" fontId="87" fillId="0" borderId="77" xfId="9" applyFont="1" applyBorder="1" applyAlignment="1" applyProtection="1">
      <alignment horizontal="left" vertical="center" wrapText="1"/>
      <protection locked="0"/>
    </xf>
    <xf numFmtId="0" fontId="76" fillId="0" borderId="58" xfId="9" applyFont="1" applyBorder="1" applyAlignment="1">
      <alignment horizontal="left" vertical="center"/>
    </xf>
    <xf numFmtId="0" fontId="76" fillId="0" borderId="59" xfId="9" applyFont="1" applyBorder="1" applyAlignment="1">
      <alignment horizontal="left" vertical="center"/>
    </xf>
    <xf numFmtId="0" fontId="68" fillId="0" borderId="0" xfId="9" applyFont="1" applyAlignment="1">
      <alignment horizontal="center" vertical="center" wrapText="1"/>
    </xf>
    <xf numFmtId="0" fontId="87" fillId="0" borderId="48" xfId="9" applyFont="1" applyBorder="1" applyAlignment="1">
      <alignment horizontal="left" vertical="center"/>
    </xf>
    <xf numFmtId="0" fontId="87" fillId="0" borderId="64" xfId="9" applyFont="1" applyBorder="1" applyAlignment="1">
      <alignment horizontal="center"/>
    </xf>
    <xf numFmtId="0" fontId="87" fillId="0" borderId="65" xfId="9" applyFont="1" applyBorder="1" applyAlignment="1">
      <alignment horizontal="center"/>
    </xf>
    <xf numFmtId="0" fontId="87" fillId="0" borderId="66" xfId="9" applyFont="1" applyBorder="1" applyAlignment="1">
      <alignment horizontal="center"/>
    </xf>
    <xf numFmtId="0" fontId="87" fillId="0" borderId="67" xfId="9" applyFont="1" applyBorder="1" applyAlignment="1">
      <alignment horizontal="center"/>
    </xf>
    <xf numFmtId="0" fontId="87" fillId="0" borderId="68" xfId="9" applyFont="1" applyBorder="1" applyAlignment="1">
      <alignment horizontal="center"/>
    </xf>
    <xf numFmtId="0" fontId="87" fillId="0" borderId="69" xfId="9" applyFont="1" applyBorder="1" applyAlignment="1">
      <alignment horizontal="center"/>
    </xf>
    <xf numFmtId="0" fontId="87" fillId="0" borderId="37" xfId="9" applyFont="1" applyBorder="1" applyAlignment="1">
      <alignment horizontal="center" vertical="center"/>
    </xf>
    <xf numFmtId="0" fontId="87" fillId="0" borderId="36" xfId="9" applyFont="1" applyBorder="1" applyAlignment="1">
      <alignment horizontal="center" vertical="center"/>
    </xf>
    <xf numFmtId="0" fontId="87" fillId="0" borderId="44" xfId="9" applyFont="1" applyBorder="1" applyAlignment="1">
      <alignment horizontal="center" vertical="center"/>
    </xf>
    <xf numFmtId="0" fontId="87" fillId="0" borderId="57" xfId="9" applyFont="1" applyBorder="1" applyAlignment="1">
      <alignment horizontal="center" vertical="center"/>
    </xf>
    <xf numFmtId="0" fontId="87" fillId="0" borderId="58" xfId="9" applyFont="1" applyBorder="1" applyAlignment="1">
      <alignment horizontal="center" vertical="center"/>
    </xf>
    <xf numFmtId="0" fontId="87" fillId="0" borderId="59" xfId="9" applyFont="1" applyBorder="1" applyAlignment="1">
      <alignment horizontal="center" vertical="center"/>
    </xf>
    <xf numFmtId="0" fontId="87" fillId="0" borderId="36" xfId="9" applyFont="1" applyBorder="1" applyAlignment="1">
      <alignment horizontal="left" vertical="center"/>
    </xf>
    <xf numFmtId="0" fontId="87" fillId="0" borderId="44" xfId="9" applyFont="1" applyBorder="1" applyAlignment="1">
      <alignment horizontal="left" vertical="center"/>
    </xf>
    <xf numFmtId="0" fontId="87" fillId="0" borderId="95" xfId="9" applyFont="1" applyBorder="1" applyAlignment="1">
      <alignment horizontal="center" vertical="center"/>
    </xf>
    <xf numFmtId="0" fontId="87" fillId="0" borderId="96" xfId="9" applyFont="1" applyBorder="1" applyAlignment="1">
      <alignment horizontal="center" vertical="center"/>
    </xf>
    <xf numFmtId="0" fontId="87" fillId="0" borderId="97" xfId="9" applyFont="1" applyBorder="1" applyAlignment="1">
      <alignment horizontal="center" vertical="center"/>
    </xf>
    <xf numFmtId="0" fontId="68" fillId="0" borderId="15" xfId="9" applyFont="1" applyBorder="1" applyAlignment="1">
      <alignment horizontal="center" vertical="center" shrinkToFit="1"/>
    </xf>
    <xf numFmtId="0" fontId="68" fillId="0" borderId="16" xfId="9" applyFont="1" applyBorder="1" applyAlignment="1">
      <alignment horizontal="center" vertical="center" shrinkToFit="1"/>
    </xf>
    <xf numFmtId="0" fontId="68" fillId="0" borderId="15" xfId="9" applyFont="1" applyBorder="1" applyAlignment="1" applyProtection="1">
      <alignment horizontal="center" vertical="center" shrinkToFit="1"/>
      <protection locked="0"/>
    </xf>
    <xf numFmtId="0" fontId="68" fillId="0" borderId="16" xfId="9" applyFont="1" applyBorder="1" applyAlignment="1" applyProtection="1">
      <alignment horizontal="center" vertical="center" shrinkToFit="1"/>
      <protection locked="0"/>
    </xf>
    <xf numFmtId="0" fontId="68" fillId="0" borderId="17" xfId="9" applyFont="1" applyBorder="1" applyAlignment="1" applyProtection="1">
      <alignment horizontal="center" vertical="center" shrinkToFit="1"/>
      <protection locked="0"/>
    </xf>
    <xf numFmtId="38" fontId="68" fillId="0" borderId="21" xfId="10" applyFont="1" applyFill="1" applyBorder="1" applyAlignment="1" applyProtection="1">
      <alignment horizontal="right" vertical="center" shrinkToFit="1"/>
      <protection locked="0"/>
    </xf>
    <xf numFmtId="38" fontId="68" fillId="0" borderId="22" xfId="10" applyFont="1" applyFill="1" applyBorder="1" applyAlignment="1" applyProtection="1">
      <alignment horizontal="right" vertical="center" shrinkToFit="1"/>
      <protection locked="0"/>
    </xf>
    <xf numFmtId="38" fontId="68" fillId="0" borderId="15" xfId="10" applyFont="1" applyFill="1" applyBorder="1" applyAlignment="1" applyProtection="1">
      <alignment horizontal="right" vertical="center" shrinkToFit="1"/>
      <protection locked="0"/>
    </xf>
    <xf numFmtId="38" fontId="68" fillId="0" borderId="16" xfId="10" applyFont="1" applyFill="1" applyBorder="1" applyAlignment="1" applyProtection="1">
      <alignment horizontal="right" vertical="center" shrinkToFit="1"/>
      <protection locked="0"/>
    </xf>
    <xf numFmtId="0" fontId="73" fillId="0" borderId="35" xfId="9" applyFont="1" applyBorder="1" applyAlignment="1">
      <alignment horizontal="center" vertical="center" shrinkToFit="1"/>
    </xf>
    <xf numFmtId="0" fontId="73" fillId="0" borderId="34" xfId="9" applyFont="1" applyBorder="1" applyAlignment="1">
      <alignment horizontal="center" vertical="center" shrinkToFit="1"/>
    </xf>
    <xf numFmtId="0" fontId="73" fillId="0" borderId="33" xfId="9" applyFont="1" applyBorder="1" applyAlignment="1">
      <alignment horizontal="center" vertical="center" shrinkToFit="1"/>
    </xf>
    <xf numFmtId="0" fontId="68" fillId="0" borderId="17" xfId="9" applyFont="1" applyBorder="1" applyAlignment="1">
      <alignment horizontal="center" vertical="center" shrinkToFit="1"/>
    </xf>
    <xf numFmtId="0" fontId="68" fillId="0" borderId="20" xfId="9" applyFont="1" applyBorder="1" applyAlignment="1">
      <alignment horizontal="center" vertical="center"/>
    </xf>
    <xf numFmtId="0" fontId="67" fillId="0" borderId="0" xfId="9" applyFont="1" applyAlignment="1">
      <alignment horizontal="left" vertical="center" wrapText="1"/>
    </xf>
    <xf numFmtId="0" fontId="73" fillId="0" borderId="0" xfId="9" applyFont="1" applyAlignment="1">
      <alignment horizontal="left" vertical="center"/>
    </xf>
    <xf numFmtId="0" fontId="68" fillId="0" borderId="0" xfId="9" applyFont="1" applyAlignment="1">
      <alignment horizontal="left" vertical="center" wrapText="1"/>
    </xf>
    <xf numFmtId="0" fontId="73" fillId="0" borderId="91" xfId="9" applyFont="1" applyBorder="1" applyAlignment="1">
      <alignment horizontal="left" vertical="center" wrapText="1"/>
    </xf>
    <xf numFmtId="0" fontId="73" fillId="0" borderId="92" xfId="9" applyFont="1" applyBorder="1" applyAlignment="1">
      <alignment horizontal="left" vertical="center"/>
    </xf>
    <xf numFmtId="0" fontId="73" fillId="0" borderId="93" xfId="9" applyFont="1" applyBorder="1" applyAlignment="1">
      <alignment horizontal="left" vertical="center"/>
    </xf>
    <xf numFmtId="0" fontId="87" fillId="0" borderId="21" xfId="9" applyFont="1" applyBorder="1" applyAlignment="1">
      <alignment horizontal="left" vertical="center" wrapText="1"/>
    </xf>
    <xf numFmtId="0" fontId="87" fillId="0" borderId="22" xfId="9" applyFont="1" applyBorder="1" applyAlignment="1">
      <alignment horizontal="left" vertical="center" wrapText="1"/>
    </xf>
    <xf numFmtId="0" fontId="104" fillId="0" borderId="0" xfId="11" applyFont="1" applyAlignment="1">
      <alignment horizontal="left" vertical="center" wrapText="1"/>
    </xf>
    <xf numFmtId="0" fontId="101" fillId="5" borderId="0" xfId="11" applyFont="1" applyFill="1" applyAlignment="1">
      <alignment horizontal="center" vertical="center" textRotation="255"/>
    </xf>
    <xf numFmtId="0" fontId="101" fillId="6" borderId="104" xfId="11" applyFont="1" applyFill="1" applyBorder="1" applyAlignment="1">
      <alignment horizontal="center" vertical="center"/>
    </xf>
    <xf numFmtId="0" fontId="101" fillId="6" borderId="107" xfId="11" applyFont="1" applyFill="1" applyBorder="1" applyAlignment="1">
      <alignment horizontal="center" vertical="center"/>
    </xf>
    <xf numFmtId="0" fontId="101" fillId="6" borderId="111" xfId="11" applyFont="1" applyFill="1" applyBorder="1" applyAlignment="1">
      <alignment horizontal="center" vertical="center"/>
    </xf>
    <xf numFmtId="0" fontId="17" fillId="7" borderId="170" xfId="11" applyFont="1" applyFill="1" applyBorder="1" applyAlignment="1">
      <alignment horizontal="center" vertical="center"/>
    </xf>
    <xf numFmtId="0" fontId="17" fillId="7" borderId="171" xfId="11" applyFont="1" applyFill="1" applyBorder="1" applyAlignment="1">
      <alignment horizontal="center" vertical="center"/>
    </xf>
    <xf numFmtId="0" fontId="17" fillId="7" borderId="173" xfId="11" applyFont="1" applyFill="1" applyBorder="1" applyAlignment="1">
      <alignment horizontal="center" vertical="center"/>
    </xf>
    <xf numFmtId="0" fontId="17" fillId="7" borderId="38" xfId="11" applyFont="1" applyFill="1" applyBorder="1" applyAlignment="1">
      <alignment horizontal="center" vertical="center"/>
    </xf>
    <xf numFmtId="0" fontId="21" fillId="0" borderId="171" xfId="11" applyFont="1" applyBorder="1" applyAlignment="1">
      <alignment horizontal="left" vertical="center"/>
    </xf>
    <xf numFmtId="0" fontId="21" fillId="0" borderId="172" xfId="11" applyFont="1" applyBorder="1" applyAlignment="1">
      <alignment horizontal="left" vertical="center"/>
    </xf>
    <xf numFmtId="0" fontId="21" fillId="0" borderId="38" xfId="11" applyFont="1" applyBorder="1" applyAlignment="1">
      <alignment horizontal="left" vertical="center"/>
    </xf>
    <xf numFmtId="0" fontId="21" fillId="0" borderId="174" xfId="11" applyFont="1" applyBorder="1" applyAlignment="1">
      <alignment horizontal="left" vertical="center"/>
    </xf>
    <xf numFmtId="0" fontId="17" fillId="0" borderId="0" xfId="11" applyFont="1" applyAlignment="1">
      <alignment horizontal="left" vertical="center"/>
    </xf>
    <xf numFmtId="0" fontId="17" fillId="0" borderId="107" xfId="11" applyFont="1" applyBorder="1" applyAlignment="1">
      <alignment horizontal="left" vertical="center"/>
    </xf>
    <xf numFmtId="0" fontId="17" fillId="0" borderId="19" xfId="11" applyFont="1" applyBorder="1" applyAlignment="1">
      <alignment horizontal="center" vertical="center"/>
    </xf>
    <xf numFmtId="0" fontId="17" fillId="0" borderId="0" xfId="11" applyFont="1" applyAlignment="1">
      <alignment horizontal="center" vertical="center" wrapText="1"/>
    </xf>
    <xf numFmtId="0" fontId="17" fillId="0" borderId="0" xfId="11" applyFont="1" applyAlignment="1">
      <alignment horizontal="center" vertical="center"/>
    </xf>
    <xf numFmtId="0" fontId="17" fillId="0" borderId="110" xfId="11" applyFont="1" applyBorder="1" applyAlignment="1">
      <alignment horizontal="center" vertical="center"/>
    </xf>
    <xf numFmtId="0" fontId="17" fillId="0" borderId="110" xfId="11" applyFont="1" applyBorder="1" applyAlignment="1">
      <alignment horizontal="left" vertical="center"/>
    </xf>
    <xf numFmtId="0" fontId="17" fillId="0" borderId="111" xfId="11" applyFont="1" applyBorder="1" applyAlignment="1">
      <alignment horizontal="left" vertical="center"/>
    </xf>
    <xf numFmtId="0" fontId="102" fillId="0" borderId="0" xfId="11" applyFont="1" applyAlignment="1">
      <alignment horizontal="left" vertical="center"/>
    </xf>
    <xf numFmtId="0" fontId="102" fillId="0" borderId="107" xfId="11" applyFont="1" applyBorder="1" applyAlignment="1">
      <alignment horizontal="left" vertical="center"/>
    </xf>
    <xf numFmtId="49" fontId="17" fillId="0" borderId="32" xfId="12" applyNumberFormat="1" applyFont="1" applyBorder="1" applyAlignment="1" applyProtection="1">
      <alignment horizontal="center" vertical="center" wrapText="1"/>
      <protection locked="0"/>
    </xf>
    <xf numFmtId="49" fontId="17" fillId="0" borderId="90" xfId="12" applyNumberFormat="1" applyFont="1" applyBorder="1" applyAlignment="1" applyProtection="1">
      <alignment horizontal="center" vertical="center" wrapText="1"/>
      <protection locked="0"/>
    </xf>
    <xf numFmtId="49" fontId="17" fillId="0" borderId="18" xfId="12" applyNumberFormat="1" applyFont="1" applyBorder="1" applyAlignment="1" applyProtection="1">
      <alignment horizontal="center" vertical="center" wrapText="1"/>
      <protection locked="0"/>
    </xf>
    <xf numFmtId="49" fontId="17" fillId="0" borderId="89" xfId="12" applyNumberFormat="1" applyFont="1" applyBorder="1" applyAlignment="1" applyProtection="1">
      <alignment horizontal="center" vertical="center" wrapText="1"/>
      <protection locked="0"/>
    </xf>
    <xf numFmtId="49" fontId="17" fillId="0" borderId="94" xfId="12" applyNumberFormat="1" applyFont="1" applyBorder="1" applyAlignment="1" applyProtection="1">
      <alignment horizontal="center" vertical="center" wrapText="1"/>
      <protection locked="0"/>
    </xf>
    <xf numFmtId="49" fontId="17" fillId="0" borderId="27" xfId="12" applyNumberFormat="1" applyFont="1" applyBorder="1" applyAlignment="1" applyProtection="1">
      <alignment horizontal="center" vertical="center" wrapText="1"/>
      <protection locked="0"/>
    </xf>
    <xf numFmtId="49" fontId="17" fillId="0" borderId="164" xfId="12" applyNumberFormat="1" applyFont="1" applyBorder="1" applyAlignment="1" applyProtection="1">
      <alignment horizontal="center" vertical="center" wrapText="1"/>
      <protection locked="0"/>
    </xf>
    <xf numFmtId="49" fontId="17" fillId="0" borderId="31" xfId="12" applyNumberFormat="1" applyFont="1" applyBorder="1" applyAlignment="1" applyProtection="1">
      <alignment horizontal="center" vertical="center" wrapText="1"/>
      <protection locked="0"/>
    </xf>
    <xf numFmtId="0" fontId="17" fillId="7" borderId="32" xfId="12" applyFont="1" applyFill="1" applyBorder="1" applyAlignment="1">
      <alignment horizontal="center" vertical="center" wrapText="1"/>
    </xf>
    <xf numFmtId="0" fontId="17" fillId="7" borderId="0" xfId="12" applyFont="1" applyFill="1" applyAlignment="1">
      <alignment horizontal="center" vertical="center" wrapText="1"/>
    </xf>
    <xf numFmtId="0" fontId="17" fillId="7" borderId="27" xfId="12" applyFont="1" applyFill="1" applyBorder="1" applyAlignment="1">
      <alignment horizontal="center" vertical="center" wrapText="1"/>
    </xf>
    <xf numFmtId="0" fontId="17" fillId="7" borderId="18" xfId="12" applyFont="1" applyFill="1" applyBorder="1" applyAlignment="1">
      <alignment horizontal="center" vertical="center" wrapText="1"/>
    </xf>
    <xf numFmtId="0" fontId="17" fillId="7" borderId="19" xfId="12" applyFont="1" applyFill="1" applyBorder="1" applyAlignment="1">
      <alignment horizontal="center" vertical="center" wrapText="1"/>
    </xf>
    <xf numFmtId="0" fontId="17" fillId="7" borderId="31" xfId="12" applyFont="1" applyFill="1" applyBorder="1" applyAlignment="1">
      <alignment horizontal="center" vertical="center" wrapText="1"/>
    </xf>
    <xf numFmtId="0" fontId="17" fillId="0" borderId="21" xfId="12" applyFont="1" applyBorder="1" applyAlignment="1">
      <alignment horizontal="center" vertical="center" wrapText="1"/>
    </xf>
    <xf numFmtId="0" fontId="17" fillId="0" borderId="22" xfId="12" applyFont="1" applyBorder="1" applyAlignment="1">
      <alignment horizontal="center" vertical="center" wrapText="1"/>
    </xf>
    <xf numFmtId="0" fontId="17" fillId="0" borderId="23" xfId="12" applyFont="1" applyBorder="1" applyAlignment="1">
      <alignment horizontal="center" vertical="center" wrapText="1"/>
    </xf>
    <xf numFmtId="0" fontId="17" fillId="0" borderId="32" xfId="12" applyFont="1" applyBorder="1" applyAlignment="1">
      <alignment horizontal="center" vertical="center" wrapText="1"/>
    </xf>
    <xf numFmtId="0" fontId="17" fillId="0" borderId="0" xfId="12" applyFont="1" applyAlignment="1">
      <alignment horizontal="center" vertical="center" wrapText="1"/>
    </xf>
    <xf numFmtId="0" fontId="17" fillId="0" borderId="27" xfId="12" applyFont="1" applyBorder="1" applyAlignment="1">
      <alignment horizontal="center" vertical="center" wrapText="1"/>
    </xf>
    <xf numFmtId="0" fontId="17" fillId="0" borderId="155" xfId="12" applyFont="1" applyBorder="1" applyAlignment="1">
      <alignment horizontal="center" vertical="center" wrapText="1"/>
    </xf>
    <xf numFmtId="0" fontId="17" fillId="0" borderId="110" xfId="12" applyFont="1" applyBorder="1" applyAlignment="1">
      <alignment horizontal="center" vertical="center" wrapText="1"/>
    </xf>
    <xf numFmtId="0" fontId="17" fillId="0" borderId="154" xfId="12" applyFont="1" applyBorder="1" applyAlignment="1">
      <alignment horizontal="center" vertical="center" wrapText="1"/>
    </xf>
    <xf numFmtId="0" fontId="102" fillId="0" borderId="21" xfId="12" applyFont="1" applyBorder="1" applyAlignment="1">
      <alignment horizontal="center" vertical="center" wrapText="1"/>
    </xf>
    <xf numFmtId="0" fontId="102" fillId="0" borderId="88" xfId="12" applyFont="1" applyBorder="1" applyAlignment="1">
      <alignment horizontal="center" vertical="center" wrapText="1"/>
    </xf>
    <xf numFmtId="0" fontId="102" fillId="0" borderId="167" xfId="12" applyFont="1" applyBorder="1" applyAlignment="1">
      <alignment horizontal="right" vertical="top" wrapText="1"/>
    </xf>
    <xf numFmtId="0" fontId="102" fillId="0" borderId="23" xfId="12" applyFont="1" applyBorder="1" applyAlignment="1">
      <alignment horizontal="right" vertical="top" wrapText="1"/>
    </xf>
    <xf numFmtId="0" fontId="17" fillId="7" borderId="21" xfId="12" applyFont="1" applyFill="1" applyBorder="1" applyAlignment="1">
      <alignment horizontal="left" vertical="center"/>
    </xf>
    <xf numFmtId="0" fontId="17" fillId="7" borderId="22" xfId="12" applyFont="1" applyFill="1" applyBorder="1" applyAlignment="1">
      <alignment horizontal="left" vertical="center"/>
    </xf>
    <xf numFmtId="0" fontId="17" fillId="7" borderId="23" xfId="12" applyFont="1" applyFill="1" applyBorder="1" applyAlignment="1">
      <alignment horizontal="left" vertical="center"/>
    </xf>
    <xf numFmtId="0" fontId="17" fillId="0" borderId="118" xfId="12" applyFont="1" applyBorder="1" applyAlignment="1">
      <alignment horizontal="center" vertical="center" wrapText="1"/>
    </xf>
    <xf numFmtId="0" fontId="17" fillId="0" borderId="106" xfId="12" applyFont="1" applyBorder="1" applyAlignment="1">
      <alignment horizontal="center" vertical="center" wrapText="1"/>
    </xf>
    <xf numFmtId="0" fontId="17" fillId="0" borderId="114" xfId="12" applyFont="1" applyBorder="1" applyAlignment="1">
      <alignment horizontal="center" vertical="center" wrapText="1"/>
    </xf>
    <xf numFmtId="0" fontId="17" fillId="0" borderId="18" xfId="12" applyFont="1" applyBorder="1" applyAlignment="1">
      <alignment horizontal="center" vertical="center" wrapText="1"/>
    </xf>
    <xf numFmtId="0" fontId="17" fillId="0" borderId="19" xfId="12" applyFont="1" applyBorder="1" applyAlignment="1">
      <alignment horizontal="center" vertical="center" wrapText="1"/>
    </xf>
    <xf numFmtId="0" fontId="17" fillId="0" borderId="31" xfId="12" applyFont="1" applyBorder="1" applyAlignment="1">
      <alignment horizontal="center" vertical="center" wrapText="1"/>
    </xf>
    <xf numFmtId="0" fontId="102" fillId="0" borderId="118" xfId="12" applyFont="1" applyBorder="1" applyAlignment="1">
      <alignment horizontal="center" vertical="center" wrapText="1"/>
    </xf>
    <xf numFmtId="0" fontId="102" fillId="0" borderId="165" xfId="12" applyFont="1" applyBorder="1" applyAlignment="1">
      <alignment horizontal="center" vertical="center" wrapText="1"/>
    </xf>
    <xf numFmtId="0" fontId="102" fillId="0" borderId="166" xfId="12" applyFont="1" applyBorder="1" applyAlignment="1">
      <alignment horizontal="right" vertical="top" wrapText="1"/>
    </xf>
    <xf numFmtId="0" fontId="102" fillId="0" borderId="114" xfId="12" applyFont="1" applyBorder="1" applyAlignment="1">
      <alignment horizontal="right" vertical="top" wrapText="1"/>
    </xf>
    <xf numFmtId="49" fontId="17" fillId="0" borderId="155" xfId="12" applyNumberFormat="1" applyFont="1" applyBorder="1" applyAlignment="1" applyProtection="1">
      <alignment horizontal="center" vertical="center" wrapText="1"/>
      <protection locked="0"/>
    </xf>
    <xf numFmtId="49" fontId="17" fillId="0" borderId="168" xfId="12" applyNumberFormat="1" applyFont="1" applyBorder="1" applyAlignment="1" applyProtection="1">
      <alignment horizontal="center" vertical="center" wrapText="1"/>
      <protection locked="0"/>
    </xf>
    <xf numFmtId="49" fontId="17" fillId="0" borderId="169" xfId="12" applyNumberFormat="1" applyFont="1" applyBorder="1" applyAlignment="1" applyProtection="1">
      <alignment horizontal="center" vertical="center" wrapText="1"/>
      <protection locked="0"/>
    </xf>
    <xf numFmtId="49" fontId="17" fillId="0" borderId="154" xfId="12" applyNumberFormat="1" applyFont="1" applyBorder="1" applyAlignment="1" applyProtection="1">
      <alignment horizontal="center" vertical="center" wrapText="1"/>
      <protection locked="0"/>
    </xf>
    <xf numFmtId="0" fontId="17" fillId="0" borderId="21" xfId="12" applyFont="1" applyBorder="1" applyAlignment="1" applyProtection="1">
      <alignment horizontal="left" vertical="center" wrapText="1"/>
      <protection locked="0"/>
    </xf>
    <xf numFmtId="0" fontId="17" fillId="0" borderId="22" xfId="12" applyFont="1" applyBorder="1" applyAlignment="1" applyProtection="1">
      <alignment horizontal="left" vertical="center" wrapText="1"/>
      <protection locked="0"/>
    </xf>
    <xf numFmtId="0" fontId="17" fillId="0" borderId="32" xfId="12" applyFont="1" applyBorder="1" applyAlignment="1" applyProtection="1">
      <alignment horizontal="left" vertical="center" wrapText="1"/>
      <protection locked="0"/>
    </xf>
    <xf numFmtId="0" fontId="17" fillId="0" borderId="0" xfId="12" applyFont="1" applyAlignment="1" applyProtection="1">
      <alignment horizontal="left" vertical="center" wrapText="1"/>
      <protection locked="0"/>
    </xf>
    <xf numFmtId="0" fontId="17" fillId="0" borderId="155" xfId="12" applyFont="1" applyBorder="1" applyAlignment="1" applyProtection="1">
      <alignment horizontal="left" vertical="center" wrapText="1"/>
      <protection locked="0"/>
    </xf>
    <xf numFmtId="0" fontId="17" fillId="0" borderId="110" xfId="12" applyFont="1" applyBorder="1" applyAlignment="1" applyProtection="1">
      <alignment horizontal="left" vertical="center" wrapText="1"/>
      <protection locked="0"/>
    </xf>
    <xf numFmtId="0" fontId="102" fillId="7" borderId="32" xfId="12" applyFont="1" applyFill="1" applyBorder="1" applyAlignment="1">
      <alignment horizontal="center" vertical="center" wrapText="1"/>
    </xf>
    <xf numFmtId="0" fontId="102" fillId="7" borderId="0" xfId="12" applyFont="1" applyFill="1" applyAlignment="1">
      <alignment horizontal="center" vertical="center" wrapText="1"/>
    </xf>
    <xf numFmtId="0" fontId="102" fillId="7" borderId="27" xfId="12" applyFont="1" applyFill="1" applyBorder="1" applyAlignment="1">
      <alignment horizontal="center" vertical="center" wrapText="1"/>
    </xf>
    <xf numFmtId="0" fontId="102" fillId="7" borderId="155" xfId="12" applyFont="1" applyFill="1" applyBorder="1" applyAlignment="1">
      <alignment horizontal="center" vertical="center" wrapText="1"/>
    </xf>
    <xf numFmtId="0" fontId="102" fillId="7" borderId="110" xfId="12" applyFont="1" applyFill="1" applyBorder="1" applyAlignment="1">
      <alignment horizontal="center" vertical="center" wrapText="1"/>
    </xf>
    <xf numFmtId="0" fontId="102" fillId="7" borderId="154" xfId="12" applyFont="1" applyFill="1" applyBorder="1" applyAlignment="1">
      <alignment horizontal="center" vertical="center" wrapText="1"/>
    </xf>
    <xf numFmtId="0" fontId="17" fillId="0" borderId="21" xfId="11" applyFont="1" applyBorder="1" applyAlignment="1" applyProtection="1">
      <alignment horizontal="left" vertical="center" wrapText="1"/>
      <protection locked="0"/>
    </xf>
    <xf numFmtId="0" fontId="17" fillId="0" borderId="22" xfId="11" applyFont="1" applyBorder="1" applyAlignment="1" applyProtection="1">
      <alignment horizontal="left" vertical="center"/>
      <protection locked="0"/>
    </xf>
    <xf numFmtId="0" fontId="17" fillId="0" borderId="23" xfId="11" applyFont="1" applyBorder="1" applyAlignment="1" applyProtection="1">
      <alignment horizontal="left" vertical="center"/>
      <protection locked="0"/>
    </xf>
    <xf numFmtId="0" fontId="17" fillId="0" borderId="32" xfId="11" applyFont="1" applyBorder="1" applyAlignment="1" applyProtection="1">
      <alignment horizontal="left" vertical="center"/>
      <protection locked="0"/>
    </xf>
    <xf numFmtId="0" fontId="17" fillId="0" borderId="0" xfId="11" applyFont="1" applyAlignment="1" applyProtection="1">
      <alignment horizontal="left" vertical="center"/>
      <protection locked="0"/>
    </xf>
    <xf numFmtId="0" fontId="17" fillId="0" borderId="27" xfId="11" applyFont="1" applyBorder="1" applyAlignment="1" applyProtection="1">
      <alignment horizontal="left" vertical="center"/>
      <protection locked="0"/>
    </xf>
    <xf numFmtId="0" fontId="17" fillId="7" borderId="118" xfId="12" applyFont="1" applyFill="1" applyBorder="1" applyAlignment="1">
      <alignment horizontal="left" vertical="center"/>
    </xf>
    <xf numFmtId="0" fontId="17" fillId="7" borderId="106" xfId="12" applyFont="1" applyFill="1" applyBorder="1" applyAlignment="1">
      <alignment horizontal="left" vertical="center"/>
    </xf>
    <xf numFmtId="0" fontId="17" fillId="7" borderId="114" xfId="12" applyFont="1" applyFill="1" applyBorder="1" applyAlignment="1">
      <alignment horizontal="left" vertical="center"/>
    </xf>
    <xf numFmtId="0" fontId="17" fillId="0" borderId="118" xfId="12" applyFont="1" applyBorder="1" applyAlignment="1" applyProtection="1">
      <alignment horizontal="left" vertical="center" wrapText="1"/>
      <protection locked="0"/>
    </xf>
    <xf numFmtId="0" fontId="17" fillId="0" borderId="106" xfId="12" applyFont="1" applyBorder="1" applyAlignment="1" applyProtection="1">
      <alignment horizontal="left" vertical="center" wrapText="1"/>
      <protection locked="0"/>
    </xf>
    <xf numFmtId="0" fontId="17" fillId="0" borderId="18" xfId="12" applyFont="1" applyBorder="1" applyAlignment="1" applyProtection="1">
      <alignment horizontal="left" vertical="center" wrapText="1"/>
      <protection locked="0"/>
    </xf>
    <xf numFmtId="0" fontId="17" fillId="0" borderId="19" xfId="12" applyFont="1" applyBorder="1" applyAlignment="1" applyProtection="1">
      <alignment horizontal="left" vertical="center" wrapText="1"/>
      <protection locked="0"/>
    </xf>
    <xf numFmtId="0" fontId="102" fillId="7" borderId="18" xfId="12" applyFont="1" applyFill="1" applyBorder="1" applyAlignment="1">
      <alignment horizontal="center" vertical="center" wrapText="1"/>
    </xf>
    <xf numFmtId="0" fontId="102" fillId="7" borderId="19" xfId="12" applyFont="1" applyFill="1" applyBorder="1" applyAlignment="1">
      <alignment horizontal="center" vertical="center" wrapText="1"/>
    </xf>
    <xf numFmtId="0" fontId="102" fillId="7" borderId="31" xfId="12" applyFont="1" applyFill="1" applyBorder="1" applyAlignment="1">
      <alignment horizontal="center" vertical="center" wrapText="1"/>
    </xf>
    <xf numFmtId="0" fontId="17" fillId="7" borderId="155" xfId="12" applyFont="1" applyFill="1" applyBorder="1" applyAlignment="1">
      <alignment horizontal="center" vertical="center" wrapText="1"/>
    </xf>
    <xf numFmtId="0" fontId="17" fillId="7" borderId="110" xfId="12" applyFont="1" applyFill="1" applyBorder="1" applyAlignment="1">
      <alignment horizontal="center" vertical="center" wrapText="1"/>
    </xf>
    <xf numFmtId="0" fontId="17" fillId="7" borderId="154" xfId="12" applyFont="1" applyFill="1" applyBorder="1" applyAlignment="1">
      <alignment horizontal="center" vertical="center" wrapText="1"/>
    </xf>
    <xf numFmtId="0" fontId="17" fillId="9" borderId="21" xfId="11" applyFont="1" applyFill="1" applyBorder="1" applyAlignment="1">
      <alignment horizontal="left" vertical="top"/>
    </xf>
    <xf numFmtId="0" fontId="17" fillId="9" borderId="22" xfId="11" applyFont="1" applyFill="1" applyBorder="1" applyAlignment="1">
      <alignment horizontal="left" vertical="top"/>
    </xf>
    <xf numFmtId="0" fontId="17" fillId="9" borderId="147" xfId="11" applyFont="1" applyFill="1" applyBorder="1" applyAlignment="1">
      <alignment horizontal="left" vertical="top"/>
    </xf>
    <xf numFmtId="0" fontId="17" fillId="9" borderId="32" xfId="11" applyFont="1" applyFill="1" applyBorder="1" applyAlignment="1">
      <alignment horizontal="left" vertical="top"/>
    </xf>
    <xf numFmtId="0" fontId="17" fillId="9" borderId="0" xfId="11" applyFont="1" applyFill="1" applyAlignment="1">
      <alignment horizontal="left" vertical="top"/>
    </xf>
    <xf numFmtId="0" fontId="17" fillId="9" borderId="107" xfId="11" applyFont="1" applyFill="1" applyBorder="1" applyAlignment="1">
      <alignment horizontal="left" vertical="top"/>
    </xf>
    <xf numFmtId="0" fontId="17" fillId="9" borderId="155" xfId="11" applyFont="1" applyFill="1" applyBorder="1" applyAlignment="1">
      <alignment horizontal="left" vertical="top"/>
    </xf>
    <xf numFmtId="0" fontId="17" fillId="9" borderId="110" xfId="11" applyFont="1" applyFill="1" applyBorder="1" applyAlignment="1">
      <alignment horizontal="left" vertical="top"/>
    </xf>
    <xf numFmtId="0" fontId="17" fillId="9" borderId="111" xfId="11" applyFont="1" applyFill="1" applyBorder="1" applyAlignment="1">
      <alignment horizontal="left" vertical="top"/>
    </xf>
    <xf numFmtId="0" fontId="17" fillId="7" borderId="32" xfId="11" applyFont="1" applyFill="1" applyBorder="1" applyAlignment="1">
      <alignment horizontal="center" vertical="center" wrapText="1"/>
    </xf>
    <xf numFmtId="0" fontId="17" fillId="7" borderId="0" xfId="11" applyFont="1" applyFill="1" applyAlignment="1">
      <alignment horizontal="center" vertical="center"/>
    </xf>
    <xf numFmtId="0" fontId="17" fillId="7" borderId="32" xfId="11" applyFont="1" applyFill="1" applyBorder="1" applyAlignment="1">
      <alignment horizontal="center" vertical="center"/>
    </xf>
    <xf numFmtId="0" fontId="17" fillId="7" borderId="21" xfId="11" applyFont="1" applyFill="1" applyBorder="1" applyAlignment="1">
      <alignment horizontal="left" vertical="center"/>
    </xf>
    <xf numFmtId="0" fontId="17" fillId="7" borderId="22" xfId="11" applyFont="1" applyFill="1" applyBorder="1" applyAlignment="1">
      <alignment horizontal="left" vertical="center"/>
    </xf>
    <xf numFmtId="0" fontId="17" fillId="7" borderId="21" xfId="11" applyFont="1" applyFill="1" applyBorder="1" applyAlignment="1">
      <alignment horizontal="left"/>
    </xf>
    <xf numFmtId="0" fontId="17" fillId="7" borderId="22" xfId="11" applyFont="1" applyFill="1" applyBorder="1" applyAlignment="1">
      <alignment horizontal="left"/>
    </xf>
    <xf numFmtId="0" fontId="17" fillId="7" borderId="23" xfId="11" applyFont="1" applyFill="1" applyBorder="1" applyAlignment="1">
      <alignment horizontal="left"/>
    </xf>
    <xf numFmtId="0" fontId="17" fillId="7" borderId="32" xfId="11" applyFont="1" applyFill="1" applyBorder="1" applyAlignment="1">
      <alignment horizontal="left"/>
    </xf>
    <xf numFmtId="0" fontId="17" fillId="7" borderId="0" xfId="11" applyFont="1" applyFill="1" applyAlignment="1">
      <alignment horizontal="left"/>
    </xf>
    <xf numFmtId="0" fontId="17" fillId="7" borderId="27" xfId="11" applyFont="1" applyFill="1" applyBorder="1" applyAlignment="1">
      <alignment horizontal="left"/>
    </xf>
    <xf numFmtId="0" fontId="17" fillId="0" borderId="22" xfId="11" applyFont="1" applyBorder="1" applyAlignment="1" applyProtection="1">
      <alignment horizontal="center" vertical="center" wrapText="1"/>
      <protection locked="0"/>
    </xf>
    <xf numFmtId="0" fontId="17" fillId="0" borderId="23" xfId="11" applyFont="1" applyBorder="1" applyAlignment="1" applyProtection="1">
      <alignment horizontal="center" vertical="center" wrapText="1"/>
      <protection locked="0"/>
    </xf>
    <xf numFmtId="0" fontId="17" fillId="0" borderId="0" xfId="11" applyFont="1" applyAlignment="1" applyProtection="1">
      <alignment horizontal="center" vertical="center" wrapText="1"/>
      <protection locked="0"/>
    </xf>
    <xf numFmtId="0" fontId="17" fillId="0" borderId="27" xfId="11" applyFont="1" applyBorder="1" applyAlignment="1" applyProtection="1">
      <alignment horizontal="center" vertical="center" wrapText="1"/>
      <protection locked="0"/>
    </xf>
    <xf numFmtId="0" fontId="102" fillId="0" borderId="128" xfId="11" applyFont="1" applyBorder="1" applyAlignment="1">
      <alignment horizontal="right" vertical="center" wrapText="1"/>
    </xf>
    <xf numFmtId="0" fontId="102" fillId="0" borderId="129" xfId="11" applyFont="1" applyBorder="1" applyAlignment="1">
      <alignment horizontal="right" vertical="center" wrapText="1"/>
    </xf>
    <xf numFmtId="0" fontId="102" fillId="0" borderId="130" xfId="11" applyFont="1" applyBorder="1" applyAlignment="1">
      <alignment horizontal="right" vertical="center" wrapText="1"/>
    </xf>
    <xf numFmtId="0" fontId="106" fillId="7" borderId="32" xfId="11" applyFont="1" applyFill="1" applyBorder="1" applyAlignment="1">
      <alignment horizontal="center" vertical="center" wrapText="1"/>
    </xf>
    <xf numFmtId="0" fontId="106" fillId="7" borderId="0" xfId="11" applyFont="1" applyFill="1" applyAlignment="1">
      <alignment horizontal="center" vertical="center"/>
    </xf>
    <xf numFmtId="0" fontId="106" fillId="7" borderId="27" xfId="11" applyFont="1" applyFill="1" applyBorder="1" applyAlignment="1">
      <alignment horizontal="center" vertical="center"/>
    </xf>
    <xf numFmtId="0" fontId="106" fillId="7" borderId="32" xfId="11" applyFont="1" applyFill="1" applyBorder="1" applyAlignment="1">
      <alignment horizontal="center" vertical="center"/>
    </xf>
    <xf numFmtId="49" fontId="17" fillId="0" borderId="125" xfId="11" applyNumberFormat="1" applyFont="1" applyBorder="1" applyAlignment="1" applyProtection="1">
      <alignment horizontal="center" vertical="center" wrapText="1"/>
      <protection locked="0"/>
    </xf>
    <xf numFmtId="49" fontId="17" fillId="0" borderId="126" xfId="11" applyNumberFormat="1" applyFont="1" applyBorder="1" applyAlignment="1" applyProtection="1">
      <alignment horizontal="center" vertical="center" wrapText="1"/>
      <protection locked="0"/>
    </xf>
    <xf numFmtId="49" fontId="17" fillId="0" borderId="127" xfId="11" applyNumberFormat="1" applyFont="1" applyBorder="1" applyAlignment="1" applyProtection="1">
      <alignment horizontal="center" vertical="center" wrapText="1"/>
      <protection locked="0"/>
    </xf>
    <xf numFmtId="0" fontId="42" fillId="0" borderId="108" xfId="0" applyFont="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17" fillId="7" borderId="23" xfId="11" applyFont="1" applyFill="1" applyBorder="1" applyAlignment="1">
      <alignment horizontal="left" vertical="center"/>
    </xf>
    <xf numFmtId="0" fontId="17" fillId="0" borderId="22" xfId="11" applyFont="1" applyBorder="1" applyAlignment="1">
      <alignment horizontal="center" vertical="center" wrapText="1"/>
    </xf>
    <xf numFmtId="0" fontId="17" fillId="0" borderId="23" xfId="11" applyFont="1" applyBorder="1" applyAlignment="1">
      <alignment horizontal="center" vertical="center" wrapText="1"/>
    </xf>
    <xf numFmtId="0" fontId="17" fillId="0" borderId="27" xfId="11" applyFont="1" applyBorder="1" applyAlignment="1">
      <alignment horizontal="center" vertical="center" wrapText="1"/>
    </xf>
    <xf numFmtId="0" fontId="17" fillId="0" borderId="22" xfId="11" applyFont="1" applyBorder="1" applyAlignment="1" applyProtection="1">
      <alignment horizontal="left" vertical="center" wrapText="1"/>
      <protection locked="0"/>
    </xf>
    <xf numFmtId="0" fontId="17" fillId="0" borderId="23" xfId="11" applyFont="1" applyBorder="1" applyAlignment="1" applyProtection="1">
      <alignment horizontal="left" vertical="center" wrapText="1"/>
      <protection locked="0"/>
    </xf>
    <xf numFmtId="0" fontId="17" fillId="0" borderId="0" xfId="11" applyFont="1" applyAlignment="1" applyProtection="1">
      <alignment horizontal="left" vertical="center" wrapText="1"/>
      <protection locked="0"/>
    </xf>
    <xf numFmtId="0" fontId="17" fillId="0" borderId="27" xfId="11" applyFont="1" applyBorder="1" applyAlignment="1" applyProtection="1">
      <alignment horizontal="left" vertical="center" wrapText="1"/>
      <protection locked="0"/>
    </xf>
    <xf numFmtId="0" fontId="17" fillId="0" borderId="19" xfId="11" applyFont="1" applyBorder="1" applyAlignment="1" applyProtection="1">
      <alignment horizontal="left" vertical="center" wrapText="1"/>
      <protection locked="0"/>
    </xf>
    <xf numFmtId="0" fontId="17" fillId="0" borderId="31" xfId="11" applyFont="1" applyBorder="1" applyAlignment="1" applyProtection="1">
      <alignment horizontal="left" vertical="center" wrapText="1"/>
      <protection locked="0"/>
    </xf>
    <xf numFmtId="0" fontId="17" fillId="7" borderId="27" xfId="11" applyFont="1" applyFill="1" applyBorder="1" applyAlignment="1">
      <alignment horizontal="center" vertical="center"/>
    </xf>
    <xf numFmtId="0" fontId="102" fillId="7" borderId="32" xfId="11" applyFont="1" applyFill="1" applyBorder="1" applyAlignment="1">
      <alignment horizontal="center" vertical="center" wrapText="1"/>
    </xf>
    <xf numFmtId="0" fontId="102" fillId="7" borderId="0" xfId="11" applyFont="1" applyFill="1" applyAlignment="1">
      <alignment horizontal="center" vertical="center"/>
    </xf>
    <xf numFmtId="0" fontId="102" fillId="7" borderId="27" xfId="11" applyFont="1" applyFill="1" applyBorder="1" applyAlignment="1">
      <alignment horizontal="center" vertical="center"/>
    </xf>
    <xf numFmtId="0" fontId="102" fillId="7" borderId="18" xfId="11" applyFont="1" applyFill="1" applyBorder="1" applyAlignment="1">
      <alignment horizontal="center" vertical="center"/>
    </xf>
    <xf numFmtId="0" fontId="102" fillId="7" borderId="19" xfId="11" applyFont="1" applyFill="1" applyBorder="1" applyAlignment="1">
      <alignment horizontal="center" vertical="center"/>
    </xf>
    <xf numFmtId="0" fontId="102" fillId="7" borderId="31" xfId="11" applyFont="1" applyFill="1" applyBorder="1" applyAlignment="1">
      <alignment horizontal="center" vertical="center"/>
    </xf>
    <xf numFmtId="0" fontId="17" fillId="7" borderId="32" xfId="11" applyFont="1" applyFill="1" applyBorder="1" applyAlignment="1">
      <alignment horizontal="left" vertical="center"/>
    </xf>
    <xf numFmtId="0" fontId="17" fillId="7" borderId="0" xfId="11" applyFont="1" applyFill="1" applyAlignment="1">
      <alignment horizontal="left" vertical="center"/>
    </xf>
    <xf numFmtId="0" fontId="17" fillId="7" borderId="27" xfId="11" applyFont="1" applyFill="1" applyBorder="1" applyAlignment="1">
      <alignment horizontal="left" vertical="center"/>
    </xf>
    <xf numFmtId="49" fontId="17" fillId="0" borderId="157" xfId="11" applyNumberFormat="1" applyFont="1" applyBorder="1" applyAlignment="1" applyProtection="1">
      <alignment horizontal="center" vertical="center"/>
      <protection locked="0"/>
    </xf>
    <xf numFmtId="0" fontId="65" fillId="0" borderId="21" xfId="11" applyFont="1" applyBorder="1" applyAlignment="1" applyProtection="1">
      <alignment horizontal="center" vertical="center"/>
      <protection locked="0"/>
    </xf>
    <xf numFmtId="0" fontId="65" fillId="0" borderId="22" xfId="11" applyFont="1" applyBorder="1" applyAlignment="1" applyProtection="1">
      <alignment horizontal="center" vertical="center"/>
      <protection locked="0"/>
    </xf>
    <xf numFmtId="0" fontId="65" fillId="0" borderId="147" xfId="11" applyFont="1" applyBorder="1" applyAlignment="1" applyProtection="1">
      <alignment horizontal="center" vertical="center"/>
      <protection locked="0"/>
    </xf>
    <xf numFmtId="0" fontId="65" fillId="0" borderId="148" xfId="11" applyFont="1" applyBorder="1" applyAlignment="1" applyProtection="1">
      <alignment horizontal="center" vertical="center"/>
      <protection locked="0"/>
    </xf>
    <xf numFmtId="0" fontId="65" fillId="0" borderId="149" xfId="11" applyFont="1" applyBorder="1" applyAlignment="1" applyProtection="1">
      <alignment horizontal="center" vertical="center"/>
      <protection locked="0"/>
    </xf>
    <xf numFmtId="0" fontId="65" fillId="0" borderId="150" xfId="11" applyFont="1" applyBorder="1" applyAlignment="1" applyProtection="1">
      <alignment horizontal="center" vertical="center"/>
      <protection locked="0"/>
    </xf>
    <xf numFmtId="0" fontId="17" fillId="7" borderId="108" xfId="11" applyFont="1" applyFill="1" applyBorder="1" applyAlignment="1">
      <alignment horizontal="center" vertical="center" wrapText="1"/>
    </xf>
    <xf numFmtId="0" fontId="17" fillId="7" borderId="108" xfId="11" applyFont="1" applyFill="1" applyBorder="1" applyAlignment="1">
      <alignment horizontal="center" vertical="center"/>
    </xf>
    <xf numFmtId="0" fontId="17" fillId="7" borderId="137" xfId="11" applyFont="1" applyFill="1" applyBorder="1" applyAlignment="1">
      <alignment horizontal="center" vertical="center"/>
    </xf>
    <xf numFmtId="0" fontId="17" fillId="7" borderId="19" xfId="11" applyFont="1" applyFill="1" applyBorder="1" applyAlignment="1">
      <alignment horizontal="center" vertical="center"/>
    </xf>
    <xf numFmtId="0" fontId="17" fillId="0" borderId="162" xfId="11" applyFont="1" applyBorder="1" applyAlignment="1" applyProtection="1">
      <alignment horizontal="left" vertical="center" wrapText="1"/>
      <protection locked="0"/>
    </xf>
    <xf numFmtId="0" fontId="17" fillId="0" borderId="152" xfId="11" applyFont="1" applyBorder="1" applyAlignment="1" applyProtection="1">
      <alignment horizontal="left" vertical="center" wrapText="1"/>
      <protection locked="0"/>
    </xf>
    <xf numFmtId="0" fontId="17" fillId="0" borderId="163" xfId="11" applyFont="1" applyBorder="1" applyAlignment="1" applyProtection="1">
      <alignment horizontal="left" vertical="center" wrapText="1"/>
      <protection locked="0"/>
    </xf>
    <xf numFmtId="0" fontId="17" fillId="0" borderId="94" xfId="11" applyFont="1" applyBorder="1" applyAlignment="1" applyProtection="1">
      <alignment horizontal="left" vertical="center" wrapText="1"/>
      <protection locked="0"/>
    </xf>
    <xf numFmtId="0" fontId="17" fillId="7" borderId="18" xfId="11" applyFont="1" applyFill="1" applyBorder="1" applyAlignment="1">
      <alignment horizontal="center" vertical="center"/>
    </xf>
    <xf numFmtId="0" fontId="17" fillId="7" borderId="31" xfId="11" applyFont="1" applyFill="1" applyBorder="1" applyAlignment="1">
      <alignment horizontal="center" vertical="center"/>
    </xf>
    <xf numFmtId="49" fontId="17" fillId="0" borderId="32" xfId="11" applyNumberFormat="1" applyFont="1" applyBorder="1" applyAlignment="1" applyProtection="1">
      <alignment horizontal="center" vertical="center"/>
      <protection locked="0"/>
    </xf>
    <xf numFmtId="49" fontId="17" fillId="0" borderId="0" xfId="11" applyNumberFormat="1" applyFont="1" applyAlignment="1" applyProtection="1">
      <alignment horizontal="center" vertical="center"/>
      <protection locked="0"/>
    </xf>
    <xf numFmtId="49" fontId="17" fillId="0" borderId="107" xfId="11" applyNumberFormat="1" applyFont="1" applyBorder="1" applyAlignment="1" applyProtection="1">
      <alignment horizontal="center" vertical="center"/>
      <protection locked="0"/>
    </xf>
    <xf numFmtId="49" fontId="17" fillId="0" borderId="18" xfId="11" applyNumberFormat="1" applyFont="1" applyBorder="1" applyAlignment="1" applyProtection="1">
      <alignment horizontal="center" vertical="center"/>
      <protection locked="0"/>
    </xf>
    <xf numFmtId="49" fontId="17" fillId="0" borderId="19" xfId="11" applyNumberFormat="1" applyFont="1" applyBorder="1" applyAlignment="1" applyProtection="1">
      <alignment horizontal="center" vertical="center"/>
      <protection locked="0"/>
    </xf>
    <xf numFmtId="49" fontId="17" fillId="0" borderId="84" xfId="11" applyNumberFormat="1" applyFont="1" applyBorder="1" applyAlignment="1" applyProtection="1">
      <alignment horizontal="center" vertical="center"/>
      <protection locked="0"/>
    </xf>
    <xf numFmtId="0" fontId="5" fillId="0" borderId="164" xfId="11" applyFont="1" applyBorder="1" applyAlignment="1">
      <alignment horizontal="left" vertical="center"/>
    </xf>
    <xf numFmtId="0" fontId="5" fillId="0" borderId="19" xfId="11" applyFont="1" applyBorder="1" applyAlignment="1">
      <alignment horizontal="left" vertical="center"/>
    </xf>
    <xf numFmtId="0" fontId="5" fillId="0" borderId="31" xfId="11" applyFont="1" applyBorder="1" applyAlignment="1">
      <alignment horizontal="left" vertical="center"/>
    </xf>
    <xf numFmtId="0" fontId="17" fillId="0" borderId="32" xfId="11" applyFont="1" applyBorder="1" applyAlignment="1">
      <alignment horizontal="left" vertical="center"/>
    </xf>
    <xf numFmtId="0" fontId="17" fillId="0" borderId="18" xfId="11" applyFont="1" applyBorder="1" applyAlignment="1">
      <alignment horizontal="left" vertical="center"/>
    </xf>
    <xf numFmtId="0" fontId="17" fillId="0" borderId="19" xfId="11" applyFont="1" applyBorder="1" applyAlignment="1">
      <alignment horizontal="left" vertical="center"/>
    </xf>
    <xf numFmtId="0" fontId="42" fillId="0" borderId="27" xfId="0" applyFont="1" applyBorder="1" applyAlignment="1" applyProtection="1">
      <alignment horizontal="center" vertical="center" wrapText="1"/>
      <protection locked="0"/>
    </xf>
    <xf numFmtId="0" fontId="42" fillId="0" borderId="19" xfId="0" applyFont="1" applyBorder="1" applyAlignment="1" applyProtection="1">
      <alignment horizontal="center" vertical="center" wrapText="1"/>
      <protection locked="0"/>
    </xf>
    <xf numFmtId="0" fontId="42" fillId="0" borderId="31" xfId="0" applyFont="1" applyBorder="1" applyAlignment="1" applyProtection="1">
      <alignment horizontal="center" vertical="center" wrapText="1"/>
      <protection locked="0"/>
    </xf>
    <xf numFmtId="0" fontId="17" fillId="7" borderId="32" xfId="11" applyFont="1" applyFill="1" applyBorder="1" applyAlignment="1">
      <alignment horizontal="center" vertical="top"/>
    </xf>
    <xf numFmtId="0" fontId="17" fillId="7" borderId="0" xfId="11" applyFont="1" applyFill="1" applyAlignment="1">
      <alignment horizontal="center" vertical="top"/>
    </xf>
    <xf numFmtId="0" fontId="17" fillId="7" borderId="27" xfId="11" applyFont="1" applyFill="1" applyBorder="1" applyAlignment="1">
      <alignment horizontal="center" vertical="top"/>
    </xf>
    <xf numFmtId="0" fontId="17" fillId="7" borderId="18" xfId="11" applyFont="1" applyFill="1" applyBorder="1" applyAlignment="1">
      <alignment horizontal="center" vertical="top"/>
    </xf>
    <xf numFmtId="0" fontId="17" fillId="7" borderId="19" xfId="11" applyFont="1" applyFill="1" applyBorder="1" applyAlignment="1">
      <alignment horizontal="center" vertical="top"/>
    </xf>
    <xf numFmtId="0" fontId="17" fillId="7" borderId="31" xfId="11" applyFont="1" applyFill="1" applyBorder="1" applyAlignment="1">
      <alignment horizontal="center" vertical="top"/>
    </xf>
    <xf numFmtId="0" fontId="102" fillId="7" borderId="0" xfId="11" applyFont="1" applyFill="1" applyAlignment="1">
      <alignment horizontal="center" vertical="center" wrapText="1"/>
    </xf>
    <xf numFmtId="0" fontId="17" fillId="9" borderId="32" xfId="11" applyFont="1" applyFill="1" applyBorder="1" applyAlignment="1">
      <alignment horizontal="left" vertical="center"/>
    </xf>
    <xf numFmtId="0" fontId="17" fillId="9" borderId="0" xfId="11" applyFont="1" applyFill="1" applyAlignment="1">
      <alignment horizontal="left" vertical="center"/>
    </xf>
    <xf numFmtId="0" fontId="17" fillId="9" borderId="107" xfId="11" applyFont="1" applyFill="1" applyBorder="1" applyAlignment="1">
      <alignment horizontal="left" vertical="center"/>
    </xf>
    <xf numFmtId="0" fontId="17" fillId="9" borderId="18" xfId="11" applyFont="1" applyFill="1" applyBorder="1" applyAlignment="1">
      <alignment horizontal="left" vertical="center"/>
    </xf>
    <xf numFmtId="0" fontId="17" fillId="9" borderId="19" xfId="11" applyFont="1" applyFill="1" applyBorder="1" applyAlignment="1">
      <alignment horizontal="left" vertical="center"/>
    </xf>
    <xf numFmtId="0" fontId="17" fillId="9" borderId="84" xfId="11" applyFont="1" applyFill="1" applyBorder="1" applyAlignment="1">
      <alignment horizontal="left" vertical="center"/>
    </xf>
    <xf numFmtId="0" fontId="21" fillId="0" borderId="0" xfId="11" applyFont="1" applyAlignment="1">
      <alignment horizontal="center" vertical="top" textRotation="255" wrapText="1"/>
    </xf>
    <xf numFmtId="0" fontId="17" fillId="7" borderId="159" xfId="11" applyFont="1" applyFill="1" applyBorder="1" applyAlignment="1">
      <alignment horizontal="left" vertical="center"/>
    </xf>
    <xf numFmtId="0" fontId="17" fillId="0" borderId="21" xfId="11" applyFont="1" applyBorder="1" applyAlignment="1" applyProtection="1">
      <alignment horizontal="center" vertical="center" wrapText="1"/>
      <protection locked="0"/>
    </xf>
    <xf numFmtId="0" fontId="17" fillId="0" borderId="22" xfId="11" applyFont="1" applyBorder="1" applyAlignment="1" applyProtection="1">
      <alignment horizontal="center" vertical="center"/>
      <protection locked="0"/>
    </xf>
    <xf numFmtId="0" fontId="17" fillId="0" borderId="88" xfId="11" applyFont="1" applyBorder="1" applyAlignment="1" applyProtection="1">
      <alignment horizontal="center" vertical="center"/>
      <protection locked="0"/>
    </xf>
    <xf numFmtId="0" fontId="17" fillId="0" borderId="32" xfId="11" applyFont="1" applyBorder="1" applyAlignment="1" applyProtection="1">
      <alignment horizontal="center" vertical="center"/>
      <protection locked="0"/>
    </xf>
    <xf numFmtId="0" fontId="17" fillId="0" borderId="0" xfId="11" applyFont="1" applyAlignment="1" applyProtection="1">
      <alignment horizontal="center" vertical="center"/>
      <protection locked="0"/>
    </xf>
    <xf numFmtId="0" fontId="17" fillId="0" borderId="90" xfId="11" applyFont="1" applyBorder="1" applyAlignment="1" applyProtection="1">
      <alignment horizontal="center" vertical="center"/>
      <protection locked="0"/>
    </xf>
    <xf numFmtId="0" fontId="17" fillId="0" borderId="18" xfId="11" applyFont="1" applyBorder="1" applyAlignment="1" applyProtection="1">
      <alignment horizontal="center" vertical="center"/>
      <protection locked="0"/>
    </xf>
    <xf numFmtId="0" fontId="17" fillId="0" borderId="19" xfId="11" applyFont="1" applyBorder="1" applyAlignment="1" applyProtection="1">
      <alignment horizontal="center" vertical="center"/>
      <protection locked="0"/>
    </xf>
    <xf numFmtId="0" fontId="17" fillId="0" borderId="89" xfId="11" applyFont="1" applyBorder="1" applyAlignment="1" applyProtection="1">
      <alignment horizontal="center" vertical="center"/>
      <protection locked="0"/>
    </xf>
    <xf numFmtId="0" fontId="17" fillId="0" borderId="160" xfId="11" applyFont="1" applyBorder="1" applyAlignment="1">
      <alignment horizontal="center" vertical="center"/>
    </xf>
    <xf numFmtId="0" fontId="17" fillId="0" borderId="157" xfId="11" applyFont="1" applyBorder="1" applyAlignment="1">
      <alignment horizontal="center" vertical="center"/>
    </xf>
    <xf numFmtId="49" fontId="17" fillId="0" borderId="129" xfId="11" applyNumberFormat="1" applyFont="1" applyBorder="1" applyAlignment="1" applyProtection="1">
      <alignment horizontal="center" vertical="center" wrapText="1"/>
      <protection locked="0"/>
    </xf>
    <xf numFmtId="49" fontId="17" fillId="0" borderId="130" xfId="11" applyNumberFormat="1" applyFont="1" applyBorder="1" applyAlignment="1" applyProtection="1">
      <alignment horizontal="center" vertical="center" wrapText="1"/>
      <protection locked="0"/>
    </xf>
    <xf numFmtId="49" fontId="17" fillId="0" borderId="142" xfId="11" applyNumberFormat="1" applyFont="1" applyBorder="1" applyAlignment="1" applyProtection="1">
      <alignment horizontal="center" vertical="center" wrapText="1"/>
      <protection locked="0"/>
    </xf>
    <xf numFmtId="49" fontId="17" fillId="0" borderId="143" xfId="11" applyNumberFormat="1" applyFont="1" applyBorder="1" applyAlignment="1" applyProtection="1">
      <alignment horizontal="center" vertical="center" wrapText="1"/>
      <protection locked="0"/>
    </xf>
    <xf numFmtId="0" fontId="17" fillId="0" borderId="131" xfId="11" applyFont="1" applyBorder="1" applyAlignment="1">
      <alignment horizontal="center" vertical="center" wrapText="1"/>
    </xf>
    <xf numFmtId="0" fontId="17" fillId="0" borderId="132" xfId="11" applyFont="1" applyBorder="1" applyAlignment="1">
      <alignment horizontal="center" vertical="center" wrapText="1"/>
    </xf>
    <xf numFmtId="0" fontId="17" fillId="0" borderId="134" xfId="11" applyFont="1" applyBorder="1" applyAlignment="1">
      <alignment horizontal="center" vertical="center" wrapText="1"/>
    </xf>
    <xf numFmtId="0" fontId="17" fillId="0" borderId="135" xfId="11" applyFont="1" applyBorder="1" applyAlignment="1">
      <alignment horizontal="center" vertical="center" wrapText="1"/>
    </xf>
    <xf numFmtId="0" fontId="17" fillId="0" borderId="144" xfId="11" applyFont="1" applyBorder="1" applyAlignment="1">
      <alignment horizontal="center" vertical="center" wrapText="1"/>
    </xf>
    <xf numFmtId="0" fontId="17" fillId="0" borderId="145" xfId="11" applyFont="1" applyBorder="1" applyAlignment="1">
      <alignment horizontal="center" vertical="center" wrapText="1"/>
    </xf>
    <xf numFmtId="0" fontId="17" fillId="0" borderId="133" xfId="11" applyFont="1" applyBorder="1" applyAlignment="1">
      <alignment horizontal="center" vertical="center" wrapText="1"/>
    </xf>
    <xf numFmtId="0" fontId="17" fillId="0" borderId="136" xfId="11" applyFont="1" applyBorder="1" applyAlignment="1">
      <alignment horizontal="center" vertical="center" wrapText="1"/>
    </xf>
    <xf numFmtId="0" fontId="17" fillId="0" borderId="146" xfId="11" applyFont="1" applyBorder="1" applyAlignment="1">
      <alignment horizontal="center" vertical="center" wrapText="1"/>
    </xf>
    <xf numFmtId="0" fontId="102" fillId="0" borderId="32" xfId="11" applyFont="1" applyBorder="1" applyAlignment="1">
      <alignment horizontal="center" vertical="center"/>
    </xf>
    <xf numFmtId="0" fontId="102" fillId="0" borderId="0" xfId="11" applyFont="1" applyAlignment="1">
      <alignment horizontal="center" vertical="center"/>
    </xf>
    <xf numFmtId="0" fontId="17" fillId="7" borderId="32" xfId="11" applyFont="1" applyFill="1" applyBorder="1" applyAlignment="1">
      <alignment horizontal="center" vertical="top" wrapText="1"/>
    </xf>
    <xf numFmtId="0" fontId="17" fillId="7" borderId="0" xfId="11" applyFont="1" applyFill="1" applyAlignment="1">
      <alignment horizontal="center" vertical="top" wrapText="1"/>
    </xf>
    <xf numFmtId="0" fontId="17" fillId="7" borderId="27" xfId="11" applyFont="1" applyFill="1" applyBorder="1" applyAlignment="1">
      <alignment horizontal="center" vertical="top" wrapText="1"/>
    </xf>
    <xf numFmtId="0" fontId="17" fillId="7" borderId="18" xfId="11" applyFont="1" applyFill="1" applyBorder="1" applyAlignment="1">
      <alignment horizontal="center" vertical="top" wrapText="1"/>
    </xf>
    <xf numFmtId="0" fontId="17" fillId="7" borderId="19" xfId="11" applyFont="1" applyFill="1" applyBorder="1" applyAlignment="1">
      <alignment horizontal="center" vertical="top" wrapText="1"/>
    </xf>
    <xf numFmtId="0" fontId="17" fillId="7" borderId="31" xfId="11" applyFont="1" applyFill="1" applyBorder="1" applyAlignment="1">
      <alignment horizontal="center" vertical="top" wrapText="1"/>
    </xf>
    <xf numFmtId="0" fontId="21" fillId="0" borderId="0" xfId="11" applyFont="1" applyAlignment="1" applyProtection="1">
      <alignment horizontal="left" vertical="center"/>
      <protection locked="0"/>
    </xf>
    <xf numFmtId="0" fontId="21" fillId="0" borderId="27" xfId="11" applyFont="1" applyBorder="1" applyAlignment="1" applyProtection="1">
      <alignment horizontal="left" vertical="center"/>
      <protection locked="0"/>
    </xf>
    <xf numFmtId="0" fontId="21" fillId="9" borderId="21" xfId="11" applyFont="1" applyFill="1" applyBorder="1" applyAlignment="1">
      <alignment horizontal="left" vertical="top"/>
    </xf>
    <xf numFmtId="0" fontId="21" fillId="9" borderId="22" xfId="11" applyFont="1" applyFill="1" applyBorder="1" applyAlignment="1">
      <alignment horizontal="left" vertical="top"/>
    </xf>
    <xf numFmtId="0" fontId="21" fillId="9" borderId="23" xfId="11" applyFont="1" applyFill="1" applyBorder="1" applyAlignment="1">
      <alignment horizontal="left" vertical="top"/>
    </xf>
    <xf numFmtId="0" fontId="21" fillId="9" borderId="32" xfId="11" applyFont="1" applyFill="1" applyBorder="1" applyAlignment="1">
      <alignment horizontal="left" vertical="top"/>
    </xf>
    <xf numFmtId="0" fontId="21" fillId="9" borderId="0" xfId="11" applyFont="1" applyFill="1" applyAlignment="1">
      <alignment horizontal="left" vertical="top"/>
    </xf>
    <xf numFmtId="0" fontId="21" fillId="9" borderId="27" xfId="11" applyFont="1" applyFill="1" applyBorder="1" applyAlignment="1">
      <alignment horizontal="left" vertical="top"/>
    </xf>
    <xf numFmtId="0" fontId="21" fillId="9" borderId="18" xfId="11" applyFont="1" applyFill="1" applyBorder="1" applyAlignment="1">
      <alignment horizontal="left" vertical="top"/>
    </xf>
    <xf numFmtId="0" fontId="21" fillId="9" borderId="19" xfId="11" applyFont="1" applyFill="1" applyBorder="1" applyAlignment="1">
      <alignment horizontal="left" vertical="top"/>
    </xf>
    <xf numFmtId="0" fontId="21" fillId="9" borderId="31" xfId="11" applyFont="1" applyFill="1" applyBorder="1" applyAlignment="1">
      <alignment horizontal="left" vertical="top"/>
    </xf>
    <xf numFmtId="0" fontId="65" fillId="9" borderId="156" xfId="11" applyFont="1" applyFill="1" applyBorder="1" applyAlignment="1">
      <alignment horizontal="left" vertical="center"/>
    </xf>
    <xf numFmtId="0" fontId="65" fillId="9" borderId="157" xfId="11" applyFont="1" applyFill="1" applyBorder="1" applyAlignment="1">
      <alignment horizontal="left" vertical="center"/>
    </xf>
    <xf numFmtId="0" fontId="65" fillId="9" borderId="158" xfId="11" applyFont="1" applyFill="1" applyBorder="1" applyAlignment="1">
      <alignment horizontal="left" vertical="center"/>
    </xf>
    <xf numFmtId="0" fontId="102" fillId="0" borderId="0" xfId="11" applyFont="1" applyAlignment="1" applyProtection="1">
      <alignment horizontal="left" vertical="center"/>
      <protection locked="0"/>
    </xf>
    <xf numFmtId="0" fontId="102" fillId="0" borderId="27" xfId="11" applyFont="1" applyBorder="1" applyAlignment="1" applyProtection="1">
      <alignment horizontal="left" vertical="center"/>
      <protection locked="0"/>
    </xf>
    <xf numFmtId="0" fontId="102" fillId="7" borderId="27" xfId="11" applyFont="1" applyFill="1" applyBorder="1" applyAlignment="1">
      <alignment horizontal="center" vertical="center" wrapText="1"/>
    </xf>
    <xf numFmtId="0" fontId="102" fillId="7" borderId="18" xfId="11" applyFont="1" applyFill="1" applyBorder="1" applyAlignment="1">
      <alignment horizontal="center" vertical="center" wrapText="1"/>
    </xf>
    <xf numFmtId="0" fontId="102" fillId="7" borderId="31" xfId="11" applyFont="1" applyFill="1" applyBorder="1" applyAlignment="1">
      <alignment horizontal="center" vertical="center" wrapText="1"/>
    </xf>
    <xf numFmtId="0" fontId="102" fillId="0" borderId="32" xfId="11" applyFont="1" applyBorder="1" applyAlignment="1">
      <alignment horizontal="left" vertical="center"/>
    </xf>
    <xf numFmtId="49" fontId="102" fillId="0" borderId="0" xfId="11" applyNumberFormat="1" applyFont="1" applyAlignment="1" applyProtection="1">
      <alignment horizontal="center" vertical="center"/>
      <protection locked="0"/>
    </xf>
    <xf numFmtId="0" fontId="21" fillId="0" borderId="0" xfId="11" applyFont="1" applyAlignment="1">
      <alignment horizontal="center" vertical="center" wrapText="1"/>
    </xf>
    <xf numFmtId="0" fontId="17" fillId="8" borderId="104" xfId="11" applyFont="1" applyFill="1" applyBorder="1" applyAlignment="1">
      <alignment horizontal="center" vertical="center" wrapText="1"/>
    </xf>
    <xf numFmtId="0" fontId="17" fillId="8" borderId="107" xfId="11" applyFont="1" applyFill="1" applyBorder="1" applyAlignment="1">
      <alignment horizontal="center" vertical="center" wrapText="1"/>
    </xf>
    <xf numFmtId="0" fontId="17" fillId="7" borderId="105" xfId="11" applyFont="1" applyFill="1" applyBorder="1" applyAlignment="1">
      <alignment horizontal="left" vertical="center" wrapText="1"/>
    </xf>
    <xf numFmtId="0" fontId="17" fillId="7" borderId="106" xfId="11" applyFont="1" applyFill="1" applyBorder="1" applyAlignment="1">
      <alignment horizontal="left" vertical="center" wrapText="1"/>
    </xf>
    <xf numFmtId="0" fontId="17" fillId="7" borderId="114" xfId="11" applyFont="1" applyFill="1" applyBorder="1" applyAlignment="1">
      <alignment horizontal="left" vertical="center" wrapText="1"/>
    </xf>
    <xf numFmtId="0" fontId="102" fillId="0" borderId="118" xfId="11" applyFont="1" applyBorder="1" applyAlignment="1">
      <alignment horizontal="left" vertical="center" wrapText="1"/>
    </xf>
    <xf numFmtId="0" fontId="102" fillId="0" borderId="106" xfId="11" applyFont="1" applyBorder="1" applyAlignment="1">
      <alignment horizontal="left" vertical="center" wrapText="1"/>
    </xf>
    <xf numFmtId="0" fontId="102" fillId="0" borderId="114" xfId="11" applyFont="1" applyBorder="1" applyAlignment="1">
      <alignment horizontal="left" vertical="center" wrapText="1"/>
    </xf>
    <xf numFmtId="0" fontId="17" fillId="7" borderId="118" xfId="11" applyFont="1" applyFill="1" applyBorder="1" applyAlignment="1">
      <alignment horizontal="left" vertical="center" wrapText="1"/>
    </xf>
    <xf numFmtId="0" fontId="17" fillId="0" borderId="118" xfId="11" applyFont="1" applyBorder="1" applyAlignment="1" applyProtection="1">
      <alignment horizontal="center" vertical="center" wrapText="1"/>
      <protection locked="0"/>
    </xf>
    <xf numFmtId="0" fontId="17" fillId="0" borderId="106" xfId="11" applyFont="1" applyBorder="1" applyAlignment="1" applyProtection="1">
      <alignment horizontal="center" vertical="center" wrapText="1"/>
      <protection locked="0"/>
    </xf>
    <xf numFmtId="0" fontId="17" fillId="0" borderId="114" xfId="11" applyFont="1" applyBorder="1" applyAlignment="1" applyProtection="1">
      <alignment horizontal="center" vertical="center" wrapText="1"/>
      <protection locked="0"/>
    </xf>
    <xf numFmtId="0" fontId="17" fillId="0" borderId="32" xfId="11" applyFont="1" applyBorder="1" applyAlignment="1" applyProtection="1">
      <alignment horizontal="center" vertical="center" wrapText="1"/>
      <protection locked="0"/>
    </xf>
    <xf numFmtId="0" fontId="102" fillId="0" borderId="119" xfId="11" applyFont="1" applyBorder="1" applyAlignment="1">
      <alignment horizontal="right" vertical="center" wrapText="1"/>
    </xf>
    <xf numFmtId="0" fontId="102" fillId="0" borderId="120" xfId="11" applyFont="1" applyBorder="1" applyAlignment="1">
      <alignment horizontal="right" vertical="center" wrapText="1"/>
    </xf>
    <xf numFmtId="0" fontId="102" fillId="0" borderId="121" xfId="11" applyFont="1" applyBorder="1" applyAlignment="1">
      <alignment horizontal="right" vertical="center" wrapText="1"/>
    </xf>
    <xf numFmtId="0" fontId="17" fillId="7" borderId="118" xfId="11" applyFont="1" applyFill="1" applyBorder="1" applyAlignment="1">
      <alignment horizontal="left" vertical="top" wrapText="1"/>
    </xf>
    <xf numFmtId="0" fontId="17" fillId="7" borderId="114" xfId="11" applyFont="1" applyFill="1" applyBorder="1" applyAlignment="1">
      <alignment horizontal="left" vertical="top" wrapText="1"/>
    </xf>
    <xf numFmtId="0" fontId="65" fillId="0" borderId="106" xfId="11" applyFont="1" applyBorder="1" applyAlignment="1" applyProtection="1">
      <alignment horizontal="center" vertical="center" wrapText="1"/>
      <protection locked="0"/>
    </xf>
    <xf numFmtId="0" fontId="65" fillId="0" borderId="104" xfId="11" applyFont="1" applyBorder="1" applyAlignment="1" applyProtection="1">
      <alignment horizontal="center" vertical="center" wrapText="1"/>
      <protection locked="0"/>
    </xf>
    <xf numFmtId="0" fontId="65" fillId="0" borderId="0" xfId="11" applyFont="1" applyAlignment="1" applyProtection="1">
      <alignment horizontal="center" vertical="center" wrapText="1"/>
      <protection locked="0"/>
    </xf>
    <xf numFmtId="0" fontId="65" fillId="0" borderId="107" xfId="11" applyFont="1" applyBorder="1" applyAlignment="1" applyProtection="1">
      <alignment horizontal="center" vertical="center" wrapText="1"/>
      <protection locked="0"/>
    </xf>
    <xf numFmtId="0" fontId="65" fillId="0" borderId="19" xfId="11" applyFont="1" applyBorder="1" applyAlignment="1" applyProtection="1">
      <alignment horizontal="center" vertical="center" wrapText="1"/>
      <protection locked="0"/>
    </xf>
    <xf numFmtId="0" fontId="65" fillId="0" borderId="84" xfId="11" applyFont="1" applyBorder="1" applyAlignment="1" applyProtection="1">
      <alignment horizontal="center" vertical="center" wrapText="1"/>
      <protection locked="0"/>
    </xf>
    <xf numFmtId="49" fontId="17" fillId="0" borderId="128" xfId="11" applyNumberFormat="1" applyFont="1" applyBorder="1" applyAlignment="1" applyProtection="1">
      <alignment horizontal="center" vertical="center" wrapText="1"/>
      <protection locked="0"/>
    </xf>
    <xf numFmtId="49" fontId="17" fillId="0" borderId="141" xfId="11" applyNumberFormat="1" applyFont="1" applyBorder="1" applyAlignment="1" applyProtection="1">
      <alignment horizontal="center" vertical="center" wrapText="1"/>
      <protection locked="0"/>
    </xf>
    <xf numFmtId="0" fontId="17" fillId="7" borderId="108" xfId="11" applyFont="1" applyFill="1" applyBorder="1" applyAlignment="1">
      <alignment horizontal="left" vertical="center" wrapText="1"/>
    </xf>
    <xf numFmtId="0" fontId="17" fillId="7" borderId="0" xfId="11" applyFont="1" applyFill="1" applyAlignment="1">
      <alignment horizontal="left" vertical="center" wrapText="1"/>
    </xf>
    <xf numFmtId="0" fontId="17" fillId="7" borderId="27" xfId="11" applyFont="1" applyFill="1" applyBorder="1" applyAlignment="1">
      <alignment horizontal="left" vertical="center" wrapText="1"/>
    </xf>
    <xf numFmtId="0" fontId="102" fillId="0" borderId="21" xfId="11" applyFont="1" applyBorder="1" applyAlignment="1">
      <alignment horizontal="left" vertical="center" wrapText="1"/>
    </xf>
    <xf numFmtId="0" fontId="102" fillId="0" borderId="22" xfId="11" applyFont="1" applyBorder="1" applyAlignment="1">
      <alignment horizontal="left" vertical="center" wrapText="1"/>
    </xf>
    <xf numFmtId="0" fontId="102" fillId="0" borderId="32" xfId="11" applyFont="1" applyBorder="1" applyAlignment="1">
      <alignment horizontal="left" vertical="center" wrapText="1"/>
    </xf>
    <xf numFmtId="0" fontId="102" fillId="0" borderId="0" xfId="11" applyFont="1" applyAlignment="1">
      <alignment horizontal="left" vertical="center" wrapText="1"/>
    </xf>
    <xf numFmtId="0" fontId="102" fillId="0" borderId="147" xfId="11" applyFont="1" applyBorder="1" applyAlignment="1">
      <alignment horizontal="left" vertical="center" wrapText="1"/>
    </xf>
    <xf numFmtId="0" fontId="102" fillId="0" borderId="107" xfId="11" applyFont="1" applyBorder="1" applyAlignment="1">
      <alignment horizontal="left" vertical="center" wrapText="1"/>
    </xf>
    <xf numFmtId="0" fontId="17" fillId="7" borderId="0" xfId="11" applyFont="1" applyFill="1" applyAlignment="1">
      <alignment horizontal="center" vertical="center" wrapText="1"/>
    </xf>
    <xf numFmtId="0" fontId="17" fillId="7" borderId="27" xfId="11" applyFont="1" applyFill="1" applyBorder="1" applyAlignment="1">
      <alignment horizontal="center" vertical="center" wrapText="1"/>
    </xf>
    <xf numFmtId="0" fontId="17" fillId="7" borderId="109" xfId="11" applyFont="1" applyFill="1" applyBorder="1" applyAlignment="1">
      <alignment horizontal="center" vertical="center" wrapText="1"/>
    </xf>
    <xf numFmtId="0" fontId="17" fillId="7" borderId="110" xfId="11" applyFont="1" applyFill="1" applyBorder="1" applyAlignment="1">
      <alignment horizontal="center" vertical="center" wrapText="1"/>
    </xf>
    <xf numFmtId="0" fontId="17" fillId="7" borderId="154" xfId="11" applyFont="1" applyFill="1" applyBorder="1" applyAlignment="1">
      <alignment horizontal="center" vertical="center" wrapText="1"/>
    </xf>
    <xf numFmtId="49" fontId="17" fillId="0" borderId="149" xfId="11" applyNumberFormat="1" applyFont="1" applyBorder="1" applyAlignment="1" applyProtection="1">
      <alignment horizontal="center" vertical="center" wrapText="1"/>
      <protection locked="0"/>
    </xf>
    <xf numFmtId="0" fontId="17" fillId="0" borderId="151" xfId="11" applyFont="1" applyBorder="1" applyAlignment="1" applyProtection="1">
      <alignment horizontal="left" vertical="center" wrapText="1"/>
      <protection locked="0"/>
    </xf>
    <xf numFmtId="0" fontId="17" fillId="0" borderId="153" xfId="11" applyFont="1" applyBorder="1" applyAlignment="1" applyProtection="1">
      <alignment horizontal="left" vertical="center" wrapText="1"/>
      <protection locked="0"/>
    </xf>
    <xf numFmtId="0" fontId="17" fillId="0" borderId="32" xfId="11" applyFont="1" applyBorder="1" applyAlignment="1" applyProtection="1">
      <alignment horizontal="left" vertical="center" wrapText="1"/>
      <protection locked="0"/>
    </xf>
    <xf numFmtId="0" fontId="17" fillId="0" borderId="107" xfId="11" applyFont="1" applyBorder="1" applyAlignment="1" applyProtection="1">
      <alignment horizontal="left" vertical="center" wrapText="1"/>
      <protection locked="0"/>
    </xf>
    <xf numFmtId="0" fontId="17" fillId="0" borderId="155" xfId="11" applyFont="1" applyBorder="1" applyAlignment="1" applyProtection="1">
      <alignment horizontal="left" vertical="center" wrapText="1"/>
      <protection locked="0"/>
    </xf>
    <xf numFmtId="0" fontId="17" fillId="0" borderId="110" xfId="11" applyFont="1" applyBorder="1" applyAlignment="1" applyProtection="1">
      <alignment horizontal="left" vertical="center" wrapText="1"/>
      <protection locked="0"/>
    </xf>
    <xf numFmtId="0" fontId="17" fillId="0" borderId="111" xfId="11" applyFont="1" applyBorder="1" applyAlignment="1" applyProtection="1">
      <alignment horizontal="left" vertical="center" wrapText="1"/>
      <protection locked="0"/>
    </xf>
    <xf numFmtId="0" fontId="17" fillId="0" borderId="129" xfId="11" applyFont="1" applyBorder="1" applyAlignment="1" applyProtection="1">
      <alignment horizontal="center" vertical="center" wrapText="1"/>
      <protection locked="0"/>
    </xf>
    <xf numFmtId="0" fontId="17" fillId="0" borderId="126" xfId="11" applyFont="1" applyBorder="1" applyAlignment="1" applyProtection="1">
      <alignment horizontal="center" vertical="center" wrapText="1"/>
      <protection locked="0"/>
    </xf>
    <xf numFmtId="0" fontId="17" fillId="0" borderId="142" xfId="11" applyFont="1" applyBorder="1" applyAlignment="1" applyProtection="1">
      <alignment horizontal="center" vertical="center" wrapText="1"/>
      <protection locked="0"/>
    </xf>
    <xf numFmtId="0" fontId="17" fillId="0" borderId="130" xfId="11" applyFont="1" applyBorder="1" applyAlignment="1" applyProtection="1">
      <alignment horizontal="center" vertical="center" wrapText="1"/>
      <protection locked="0"/>
    </xf>
    <xf numFmtId="0" fontId="17" fillId="0" borderId="127" xfId="11" applyFont="1" applyBorder="1" applyAlignment="1" applyProtection="1">
      <alignment horizontal="center" vertical="center" wrapText="1"/>
      <protection locked="0"/>
    </xf>
    <xf numFmtId="0" fontId="17" fillId="0" borderId="143" xfId="11" applyFont="1" applyBorder="1" applyAlignment="1" applyProtection="1">
      <alignment horizontal="center" vertical="center" wrapText="1"/>
      <protection locked="0"/>
    </xf>
    <xf numFmtId="0" fontId="21" fillId="0" borderId="0" xfId="11" applyFont="1" applyAlignment="1">
      <alignment horizontal="right" vertical="top" textRotation="255" wrapText="1"/>
    </xf>
    <xf numFmtId="0" fontId="17" fillId="0" borderId="0" xfId="11" applyFont="1" applyAlignment="1">
      <alignment horizontal="center" vertical="top" textRotation="255" wrapText="1"/>
    </xf>
    <xf numFmtId="0" fontId="17" fillId="7" borderId="21" xfId="11" applyFont="1" applyFill="1" applyBorder="1" applyAlignment="1">
      <alignment horizontal="left" vertical="center" wrapText="1"/>
    </xf>
    <xf numFmtId="0" fontId="17" fillId="7" borderId="22" xfId="11" applyFont="1" applyFill="1" applyBorder="1" applyAlignment="1">
      <alignment horizontal="left" vertical="center" wrapText="1"/>
    </xf>
    <xf numFmtId="0" fontId="17" fillId="0" borderId="128" xfId="11" applyFont="1" applyBorder="1" applyAlignment="1" applyProtection="1">
      <alignment horizontal="center" vertical="center" wrapText="1"/>
      <protection locked="0"/>
    </xf>
    <xf numFmtId="0" fontId="17" fillId="0" borderId="125" xfId="11" applyFont="1" applyBorder="1" applyAlignment="1" applyProtection="1">
      <alignment horizontal="center" vertical="center" wrapText="1"/>
      <protection locked="0"/>
    </xf>
    <xf numFmtId="0" fontId="17" fillId="0" borderId="141" xfId="11" applyFont="1" applyBorder="1" applyAlignment="1" applyProtection="1">
      <alignment horizontal="center" vertical="center" wrapText="1"/>
      <protection locked="0"/>
    </xf>
    <xf numFmtId="0" fontId="21" fillId="0" borderId="0" xfId="11" applyFont="1" applyAlignment="1">
      <alignment horizontal="center" wrapText="1"/>
    </xf>
    <xf numFmtId="0" fontId="17" fillId="8" borderId="111" xfId="11" applyFont="1" applyFill="1" applyBorder="1" applyAlignment="1">
      <alignment horizontal="center" vertical="center" wrapText="1"/>
    </xf>
    <xf numFmtId="0" fontId="36" fillId="0" borderId="106" xfId="11" applyFont="1" applyBorder="1" applyAlignment="1" applyProtection="1">
      <alignment horizontal="center" vertical="center" wrapText="1"/>
      <protection locked="0"/>
    </xf>
    <xf numFmtId="0" fontId="36" fillId="0" borderId="104" xfId="11" applyFont="1" applyBorder="1" applyAlignment="1" applyProtection="1">
      <alignment horizontal="center" vertical="center" wrapText="1"/>
      <protection locked="0"/>
    </xf>
    <xf numFmtId="0" fontId="36" fillId="0" borderId="0" xfId="11" applyFont="1" applyAlignment="1" applyProtection="1">
      <alignment horizontal="center" vertical="center" wrapText="1"/>
      <protection locked="0"/>
    </xf>
    <xf numFmtId="0" fontId="36" fillId="0" borderId="107" xfId="11" applyFont="1" applyBorder="1" applyAlignment="1" applyProtection="1">
      <alignment horizontal="center" vertical="center" wrapText="1"/>
      <protection locked="0"/>
    </xf>
    <xf numFmtId="0" fontId="36" fillId="0" borderId="19" xfId="11" applyFont="1" applyBorder="1" applyAlignment="1" applyProtection="1">
      <alignment horizontal="center" vertical="center" wrapText="1"/>
      <protection locked="0"/>
    </xf>
    <xf numFmtId="0" fontId="36" fillId="0" borderId="84" xfId="11" applyFont="1" applyBorder="1" applyAlignment="1" applyProtection="1">
      <alignment horizontal="center" vertical="center" wrapText="1"/>
      <protection locked="0"/>
    </xf>
    <xf numFmtId="0" fontId="17" fillId="7" borderId="137" xfId="11" applyFont="1" applyFill="1" applyBorder="1" applyAlignment="1">
      <alignment horizontal="center" vertical="center" wrapText="1"/>
    </xf>
    <xf numFmtId="0" fontId="17" fillId="7" borderId="19" xfId="11" applyFont="1" applyFill="1" applyBorder="1" applyAlignment="1">
      <alignment horizontal="center" vertical="center" wrapText="1"/>
    </xf>
    <xf numFmtId="0" fontId="17" fillId="7" borderId="31" xfId="11" applyFont="1" applyFill="1" applyBorder="1" applyAlignment="1">
      <alignment horizontal="center" vertical="center" wrapText="1"/>
    </xf>
    <xf numFmtId="0" fontId="17" fillId="0" borderId="115" xfId="11" applyFont="1" applyBorder="1" applyAlignment="1" applyProtection="1">
      <alignment horizontal="center" vertical="center" wrapText="1"/>
      <protection locked="0"/>
    </xf>
    <xf numFmtId="0" fontId="17" fillId="0" borderId="116" xfId="11" applyFont="1" applyBorder="1" applyAlignment="1" applyProtection="1">
      <alignment horizontal="center" vertical="center" wrapText="1"/>
      <protection locked="0"/>
    </xf>
    <xf numFmtId="0" fontId="17" fillId="0" borderId="122" xfId="11" applyFont="1" applyBorder="1" applyAlignment="1" applyProtection="1">
      <alignment horizontal="center" vertical="center" wrapText="1"/>
      <protection locked="0"/>
    </xf>
    <xf numFmtId="0" fontId="17" fillId="0" borderId="123" xfId="11" applyFont="1" applyBorder="1" applyAlignment="1" applyProtection="1">
      <alignment horizontal="center" vertical="center" wrapText="1"/>
      <protection locked="0"/>
    </xf>
    <xf numFmtId="0" fontId="17" fillId="0" borderId="117" xfId="11" applyFont="1" applyBorder="1" applyAlignment="1" applyProtection="1">
      <alignment horizontal="center" vertical="center" wrapText="1"/>
      <protection locked="0"/>
    </xf>
    <xf numFmtId="0" fontId="17" fillId="0" borderId="124" xfId="11" applyFont="1" applyBorder="1" applyAlignment="1" applyProtection="1">
      <alignment horizontal="center" vertical="center" wrapText="1"/>
      <protection locked="0"/>
    </xf>
    <xf numFmtId="0" fontId="17" fillId="7" borderId="19" xfId="11" applyFont="1" applyFill="1" applyBorder="1" applyAlignment="1">
      <alignment horizontal="left" vertical="center" wrapText="1"/>
    </xf>
    <xf numFmtId="0" fontId="17" fillId="7" borderId="31" xfId="11" applyFont="1" applyFill="1" applyBorder="1" applyAlignment="1">
      <alignment horizontal="left" vertical="center" wrapText="1"/>
    </xf>
    <xf numFmtId="0" fontId="21" fillId="0" borderId="122" xfId="11" applyFont="1" applyBorder="1" applyAlignment="1" applyProtection="1">
      <alignment horizontal="center" vertical="center" wrapText="1"/>
      <protection locked="0"/>
    </xf>
    <xf numFmtId="0" fontId="21" fillId="0" borderId="123" xfId="11" applyFont="1" applyBorder="1" applyAlignment="1" applyProtection="1">
      <alignment horizontal="center" vertical="center" wrapText="1"/>
      <protection locked="0"/>
    </xf>
    <xf numFmtId="0" fontId="21" fillId="0" borderId="138" xfId="11" applyFont="1" applyBorder="1" applyAlignment="1" applyProtection="1">
      <alignment horizontal="center" vertical="center" wrapText="1"/>
      <protection locked="0"/>
    </xf>
    <xf numFmtId="0" fontId="21" fillId="0" borderId="139" xfId="11" applyFont="1" applyBorder="1" applyAlignment="1" applyProtection="1">
      <alignment horizontal="center" vertical="center" wrapText="1"/>
      <protection locked="0"/>
    </xf>
    <xf numFmtId="0" fontId="21" fillId="0" borderId="124" xfId="11" applyFont="1" applyBorder="1" applyAlignment="1" applyProtection="1">
      <alignment horizontal="center" vertical="center" wrapText="1"/>
      <protection locked="0"/>
    </xf>
    <xf numFmtId="0" fontId="21" fillId="0" borderId="140" xfId="11" applyFont="1" applyBorder="1" applyAlignment="1" applyProtection="1">
      <alignment horizontal="center" vertical="center" wrapText="1"/>
      <protection locked="0"/>
    </xf>
    <xf numFmtId="0" fontId="101" fillId="5" borderId="0" xfId="11" applyFont="1" applyFill="1" applyAlignment="1">
      <alignment horizontal="center" vertical="center" textRotation="255" wrapText="1"/>
    </xf>
    <xf numFmtId="0" fontId="17" fillId="6" borderId="104" xfId="11" applyFont="1" applyFill="1" applyBorder="1" applyAlignment="1">
      <alignment horizontal="center" vertical="center" wrapText="1"/>
    </xf>
    <xf numFmtId="0" fontId="17" fillId="6" borderId="107" xfId="11" applyFont="1" applyFill="1" applyBorder="1" applyAlignment="1">
      <alignment horizontal="center" vertical="center" wrapText="1"/>
    </xf>
    <xf numFmtId="0" fontId="17" fillId="6" borderId="111" xfId="11" applyFont="1" applyFill="1" applyBorder="1" applyAlignment="1">
      <alignment horizontal="center" vertical="center" wrapText="1"/>
    </xf>
    <xf numFmtId="0" fontId="102" fillId="0" borderId="105" xfId="11" applyFont="1" applyBorder="1" applyAlignment="1">
      <alignment horizontal="left" vertical="top" wrapText="1"/>
    </xf>
    <xf numFmtId="0" fontId="102" fillId="0" borderId="106" xfId="11" applyFont="1" applyBorder="1" applyAlignment="1">
      <alignment horizontal="left" vertical="top" wrapText="1"/>
    </xf>
    <xf numFmtId="0" fontId="102" fillId="0" borderId="104" xfId="11" applyFont="1" applyBorder="1" applyAlignment="1">
      <alignment horizontal="left" vertical="top" wrapText="1"/>
    </xf>
    <xf numFmtId="0" fontId="102" fillId="0" borderId="108" xfId="11" applyFont="1" applyBorder="1" applyAlignment="1">
      <alignment horizontal="left" vertical="top" wrapText="1"/>
    </xf>
    <xf numFmtId="0" fontId="102" fillId="0" borderId="0" xfId="11" applyFont="1" applyAlignment="1">
      <alignment horizontal="left" vertical="top" wrapText="1"/>
    </xf>
    <xf numFmtId="0" fontId="102" fillId="0" borderId="107" xfId="11" applyFont="1" applyBorder="1" applyAlignment="1">
      <alignment horizontal="left" vertical="top" wrapText="1"/>
    </xf>
    <xf numFmtId="0" fontId="21" fillId="7" borderId="21" xfId="11" applyFont="1" applyFill="1" applyBorder="1" applyAlignment="1">
      <alignment horizontal="center" vertical="center" wrapText="1"/>
    </xf>
    <xf numFmtId="0" fontId="21" fillId="7" borderId="22" xfId="11" applyFont="1" applyFill="1" applyBorder="1" applyAlignment="1">
      <alignment horizontal="center" vertical="center" wrapText="1"/>
    </xf>
    <xf numFmtId="0" fontId="21" fillId="7" borderId="23" xfId="11" applyFont="1" applyFill="1" applyBorder="1" applyAlignment="1">
      <alignment horizontal="center" vertical="center" wrapText="1"/>
    </xf>
    <xf numFmtId="0" fontId="21" fillId="7" borderId="32" xfId="11" applyFont="1" applyFill="1" applyBorder="1" applyAlignment="1">
      <alignment horizontal="center" vertical="center" wrapText="1"/>
    </xf>
    <xf numFmtId="0" fontId="21" fillId="7" borderId="0" xfId="11" applyFont="1" applyFill="1" applyAlignment="1">
      <alignment horizontal="center" vertical="center" wrapText="1"/>
    </xf>
    <xf numFmtId="0" fontId="21" fillId="7" borderId="27" xfId="11" applyFont="1" applyFill="1" applyBorder="1" applyAlignment="1">
      <alignment horizontal="center" vertical="center" wrapText="1"/>
    </xf>
    <xf numFmtId="0" fontId="21" fillId="7" borderId="18" xfId="11" applyFont="1" applyFill="1" applyBorder="1" applyAlignment="1">
      <alignment horizontal="center" vertical="center" wrapText="1"/>
    </xf>
    <xf numFmtId="0" fontId="21" fillId="7" borderId="19" xfId="11" applyFont="1" applyFill="1" applyBorder="1" applyAlignment="1">
      <alignment horizontal="center" vertical="center" wrapText="1"/>
    </xf>
    <xf numFmtId="0" fontId="21" fillId="7" borderId="31" xfId="11" applyFont="1" applyFill="1" applyBorder="1" applyAlignment="1">
      <alignment horizontal="center" vertical="center" wrapText="1"/>
    </xf>
    <xf numFmtId="0" fontId="17" fillId="7" borderId="107" xfId="11" applyFont="1" applyFill="1" applyBorder="1" applyAlignment="1">
      <alignment horizontal="center" vertical="center" wrapText="1"/>
    </xf>
    <xf numFmtId="0" fontId="17" fillId="0" borderId="108" xfId="11" applyFont="1" applyBorder="1" applyAlignment="1">
      <alignment vertical="center" wrapText="1"/>
    </xf>
    <xf numFmtId="0" fontId="17" fillId="0" borderId="0" xfId="11" applyFont="1" applyAlignment="1">
      <alignment vertical="center" wrapText="1"/>
    </xf>
    <xf numFmtId="0" fontId="17" fillId="0" borderId="107" xfId="11" applyFont="1" applyBorder="1" applyAlignment="1">
      <alignment vertical="center" wrapText="1"/>
    </xf>
    <xf numFmtId="0" fontId="17" fillId="0" borderId="21" xfId="11" applyFont="1" applyBorder="1" applyAlignment="1">
      <alignment horizontal="center" vertical="center" wrapText="1"/>
    </xf>
    <xf numFmtId="0" fontId="17" fillId="0" borderId="32" xfId="11" applyFont="1" applyBorder="1" applyAlignment="1">
      <alignment horizontal="center" vertical="center" wrapText="1"/>
    </xf>
    <xf numFmtId="0" fontId="17" fillId="0" borderId="18" xfId="11" applyFont="1" applyBorder="1" applyAlignment="1">
      <alignment horizontal="center" vertical="center" wrapText="1"/>
    </xf>
    <xf numFmtId="0" fontId="17" fillId="0" borderId="19" xfId="11" applyFont="1" applyBorder="1" applyAlignment="1">
      <alignment horizontal="center" vertical="center" wrapText="1"/>
    </xf>
    <xf numFmtId="0" fontId="17" fillId="0" borderId="31" xfId="11" applyFont="1" applyBorder="1" applyAlignment="1">
      <alignment horizontal="center" vertical="center" wrapText="1"/>
    </xf>
    <xf numFmtId="0" fontId="17" fillId="7" borderId="109" xfId="11" applyFont="1" applyFill="1" applyBorder="1" applyAlignment="1">
      <alignment horizontal="center" vertical="top" wrapText="1"/>
    </xf>
    <xf numFmtId="0" fontId="17" fillId="7" borderId="110" xfId="11" applyFont="1" applyFill="1" applyBorder="1" applyAlignment="1">
      <alignment horizontal="center" vertical="top" wrapText="1"/>
    </xf>
    <xf numFmtId="0" fontId="17" fillId="7" borderId="111" xfId="11" applyFont="1" applyFill="1" applyBorder="1" applyAlignment="1">
      <alignment horizontal="center" vertical="top" wrapText="1"/>
    </xf>
    <xf numFmtId="0" fontId="17" fillId="0" borderId="109" xfId="11" applyFont="1" applyBorder="1" applyAlignment="1">
      <alignment horizontal="left" vertical="top" wrapText="1"/>
    </xf>
    <xf numFmtId="0" fontId="17" fillId="0" borderId="110" xfId="11" applyFont="1" applyBorder="1" applyAlignment="1">
      <alignment horizontal="left" vertical="top" wrapText="1"/>
    </xf>
    <xf numFmtId="0" fontId="17" fillId="0" borderId="111" xfId="11" applyFont="1" applyBorder="1" applyAlignment="1">
      <alignment horizontal="left" vertical="top" wrapText="1"/>
    </xf>
    <xf numFmtId="0" fontId="17" fillId="0" borderId="105" xfId="11" applyFont="1" applyBorder="1" applyAlignment="1">
      <alignment horizontal="left" vertical="center" wrapText="1"/>
    </xf>
    <xf numFmtId="0" fontId="17" fillId="0" borderId="106" xfId="11" applyFont="1" applyBorder="1" applyAlignment="1">
      <alignment horizontal="left" vertical="center" wrapText="1"/>
    </xf>
    <xf numFmtId="0" fontId="17" fillId="0" borderId="104" xfId="11" applyFont="1" applyBorder="1" applyAlignment="1">
      <alignment horizontal="left" vertical="center" wrapText="1"/>
    </xf>
    <xf numFmtId="0" fontId="17" fillId="0" borderId="108" xfId="11" applyFont="1" applyBorder="1" applyAlignment="1">
      <alignment horizontal="center" vertical="center" wrapText="1"/>
    </xf>
    <xf numFmtId="0" fontId="17" fillId="0" borderId="107" xfId="11" applyFont="1" applyBorder="1" applyAlignment="1">
      <alignment horizontal="center" vertical="center" wrapText="1"/>
    </xf>
    <xf numFmtId="0" fontId="17" fillId="0" borderId="109" xfId="11" applyFont="1" applyBorder="1" applyAlignment="1">
      <alignment horizontal="center" vertical="center" wrapText="1"/>
    </xf>
    <xf numFmtId="0" fontId="17" fillId="0" borderId="110" xfId="11" applyFont="1" applyBorder="1" applyAlignment="1">
      <alignment horizontal="center" vertical="center" wrapText="1"/>
    </xf>
    <xf numFmtId="0" fontId="17" fillId="0" borderId="111" xfId="11" applyFont="1" applyBorder="1" applyAlignment="1">
      <alignment horizontal="center" vertical="center" wrapText="1"/>
    </xf>
    <xf numFmtId="0" fontId="17" fillId="7" borderId="112" xfId="11" applyFont="1" applyFill="1" applyBorder="1" applyAlignment="1">
      <alignment horizontal="center" vertical="center" wrapText="1"/>
    </xf>
    <xf numFmtId="0" fontId="17" fillId="7" borderId="113" xfId="11" applyFont="1" applyFill="1" applyBorder="1" applyAlignment="1">
      <alignment horizontal="center" vertical="center" wrapText="1"/>
    </xf>
    <xf numFmtId="0" fontId="17" fillId="0" borderId="112" xfId="11" applyFont="1" applyBorder="1" applyAlignment="1">
      <alignment horizontal="center" vertical="center" wrapText="1"/>
    </xf>
    <xf numFmtId="0" fontId="17" fillId="0" borderId="113" xfId="11" applyFont="1" applyBorder="1" applyAlignment="1">
      <alignment horizontal="center" vertical="center" wrapText="1"/>
    </xf>
    <xf numFmtId="0" fontId="17" fillId="0" borderId="108" xfId="11" applyFont="1" applyBorder="1" applyAlignment="1">
      <alignment horizontal="left" vertical="center" wrapText="1"/>
    </xf>
    <xf numFmtId="0" fontId="17" fillId="0" borderId="0" xfId="11" applyFont="1" applyAlignment="1">
      <alignment horizontal="left" vertical="center" wrapText="1"/>
    </xf>
    <xf numFmtId="0" fontId="17" fillId="0" borderId="107" xfId="11" applyFont="1" applyBorder="1" applyAlignment="1">
      <alignment horizontal="left" vertical="center" wrapText="1"/>
    </xf>
    <xf numFmtId="0" fontId="17" fillId="0" borderId="105" xfId="11" applyFont="1" applyBorder="1" applyAlignment="1">
      <alignment horizontal="center" vertical="center" wrapText="1"/>
    </xf>
    <xf numFmtId="0" fontId="17" fillId="0" borderId="106" xfId="11" applyFont="1" applyBorder="1" applyAlignment="1">
      <alignment horizontal="center" vertical="center" wrapText="1"/>
    </xf>
    <xf numFmtId="0" fontId="17" fillId="0" borderId="104" xfId="11" applyFont="1" applyBorder="1" applyAlignment="1">
      <alignment horizontal="center" vertical="center" wrapText="1"/>
    </xf>
    <xf numFmtId="0" fontId="17" fillId="0" borderId="20" xfId="11" applyFont="1" applyBorder="1" applyAlignment="1">
      <alignment horizontal="center" vertical="center" wrapText="1"/>
    </xf>
    <xf numFmtId="0" fontId="36" fillId="0" borderId="0" xfId="11" applyFont="1" applyAlignment="1">
      <alignment horizontal="right" vertical="center" wrapText="1"/>
    </xf>
    <xf numFmtId="0" fontId="100" fillId="0" borderId="0" xfId="11" applyFont="1" applyAlignment="1">
      <alignment horizontal="center" vertical="center" wrapText="1"/>
    </xf>
    <xf numFmtId="0" fontId="17" fillId="0" borderId="100" xfId="11" applyFont="1" applyBorder="1" applyAlignment="1">
      <alignment horizontal="center" vertical="center" wrapText="1"/>
    </xf>
    <xf numFmtId="0" fontId="17" fillId="0" borderId="101" xfId="11" applyFont="1" applyBorder="1" applyAlignment="1">
      <alignment horizontal="center" vertical="center" wrapText="1"/>
    </xf>
    <xf numFmtId="0" fontId="17" fillId="0" borderId="102" xfId="11" applyFont="1" applyBorder="1" applyAlignment="1">
      <alignment horizontal="center" vertical="center" wrapText="1"/>
    </xf>
    <xf numFmtId="0" fontId="17" fillId="0" borderId="103" xfId="11" applyFont="1" applyBorder="1" applyAlignment="1">
      <alignment horizontal="center" vertical="center" wrapText="1"/>
    </xf>
    <xf numFmtId="0" fontId="73" fillId="0" borderId="176" xfId="9" applyFont="1" applyBorder="1" applyAlignment="1">
      <alignment horizontal="left" vertical="center" wrapText="1"/>
    </xf>
    <xf numFmtId="0" fontId="73" fillId="0" borderId="76" xfId="9" applyFont="1" applyBorder="1" applyAlignment="1">
      <alignment horizontal="left" vertical="center" wrapText="1"/>
    </xf>
    <xf numFmtId="0" fontId="73" fillId="0" borderId="48" xfId="9" applyFont="1" applyBorder="1" applyAlignment="1">
      <alignment horizontal="left" vertical="center" wrapText="1"/>
    </xf>
    <xf numFmtId="0" fontId="87" fillId="0" borderId="77" xfId="9" applyFont="1" applyBorder="1" applyAlignment="1">
      <alignment horizontal="left" vertical="center" wrapText="1"/>
    </xf>
    <xf numFmtId="0" fontId="73" fillId="0" borderId="177" xfId="9" applyFont="1" applyBorder="1" applyAlignment="1">
      <alignment horizontal="left" vertical="center" wrapText="1"/>
    </xf>
    <xf numFmtId="0" fontId="73" fillId="0" borderId="77" xfId="9" applyFont="1" applyBorder="1" applyAlignment="1">
      <alignment horizontal="left" vertical="center" wrapText="1"/>
    </xf>
    <xf numFmtId="0" fontId="73" fillId="0" borderId="80" xfId="9" applyFont="1" applyBorder="1" applyAlignment="1">
      <alignment horizontal="left" vertical="center" wrapText="1"/>
    </xf>
    <xf numFmtId="0" fontId="87" fillId="0" borderId="81" xfId="9" applyFont="1" applyBorder="1" applyAlignment="1">
      <alignment horizontal="center" vertical="center"/>
    </xf>
    <xf numFmtId="0" fontId="87" fillId="0" borderId="16" xfId="9" applyFont="1" applyBorder="1" applyAlignment="1">
      <alignment horizontal="center" vertical="center"/>
    </xf>
    <xf numFmtId="0" fontId="87" fillId="0" borderId="17" xfId="9" applyFont="1" applyBorder="1" applyAlignment="1">
      <alignment horizontal="center" vertical="center"/>
    </xf>
    <xf numFmtId="0" fontId="73" fillId="0" borderId="73" xfId="9" applyFont="1" applyBorder="1" applyAlignment="1">
      <alignment horizontal="left" vertical="center" wrapText="1"/>
    </xf>
    <xf numFmtId="0" fontId="73" fillId="0" borderId="36" xfId="9" applyFont="1" applyBorder="1" applyAlignment="1">
      <alignment horizontal="left" vertical="center" wrapText="1"/>
    </xf>
    <xf numFmtId="0" fontId="73" fillId="0" borderId="44" xfId="9" applyFont="1" applyBorder="1" applyAlignment="1">
      <alignment horizontal="left" vertical="center" wrapText="1"/>
    </xf>
    <xf numFmtId="0" fontId="87" fillId="0" borderId="35" xfId="9" applyFont="1" applyBorder="1" applyAlignment="1">
      <alignment horizontal="center"/>
    </xf>
    <xf numFmtId="0" fontId="87" fillId="0" borderId="34" xfId="9" applyFont="1" applyBorder="1" applyAlignment="1">
      <alignment horizontal="center"/>
    </xf>
    <xf numFmtId="0" fontId="87" fillId="0" borderId="175" xfId="9" applyFont="1" applyBorder="1" applyAlignment="1">
      <alignment horizontal="center"/>
    </xf>
    <xf numFmtId="0" fontId="68" fillId="0" borderId="15" xfId="9" applyFont="1" applyBorder="1" applyAlignment="1">
      <alignment horizontal="center" vertical="center" wrapText="1"/>
    </xf>
    <xf numFmtId="0" fontId="68" fillId="0" borderId="16" xfId="9" applyFont="1" applyBorder="1" applyAlignment="1">
      <alignment horizontal="center" vertical="center" wrapText="1"/>
    </xf>
    <xf numFmtId="0" fontId="68" fillId="0" borderId="17" xfId="9" applyFont="1" applyBorder="1" applyAlignment="1">
      <alignment horizontal="center" vertical="center" wrapText="1"/>
    </xf>
    <xf numFmtId="176" fontId="87" fillId="0" borderId="21" xfId="9" applyNumberFormat="1" applyFont="1" applyBorder="1" applyAlignment="1" applyProtection="1">
      <alignment horizontal="center" vertical="center" shrinkToFit="1"/>
      <protection locked="0"/>
    </xf>
    <xf numFmtId="176" fontId="87" fillId="0" borderId="22" xfId="9" applyNumberFormat="1" applyFont="1" applyBorder="1" applyAlignment="1" applyProtection="1">
      <alignment horizontal="center" vertical="center" shrinkToFit="1"/>
      <protection locked="0"/>
    </xf>
    <xf numFmtId="176" fontId="87" fillId="0" borderId="23" xfId="9" applyNumberFormat="1" applyFont="1" applyBorder="1" applyAlignment="1" applyProtection="1">
      <alignment horizontal="center" vertical="center" shrinkToFit="1"/>
      <protection locked="0"/>
    </xf>
    <xf numFmtId="176" fontId="87" fillId="0" borderId="18" xfId="9" applyNumberFormat="1" applyFont="1" applyBorder="1" applyAlignment="1" applyProtection="1">
      <alignment horizontal="center" vertical="center" shrinkToFit="1"/>
      <protection locked="0"/>
    </xf>
    <xf numFmtId="176" fontId="87" fillId="0" borderId="19" xfId="9" applyNumberFormat="1" applyFont="1" applyBorder="1" applyAlignment="1" applyProtection="1">
      <alignment horizontal="center" vertical="center" shrinkToFit="1"/>
      <protection locked="0"/>
    </xf>
    <xf numFmtId="176" fontId="87" fillId="0" borderId="31" xfId="9" applyNumberFormat="1" applyFont="1" applyBorder="1" applyAlignment="1" applyProtection="1">
      <alignment horizontal="center" vertical="center" shrinkToFit="1"/>
      <protection locked="0"/>
    </xf>
    <xf numFmtId="38" fontId="45" fillId="0" borderId="176" xfId="2" applyFont="1" applyBorder="1" applyAlignment="1" applyProtection="1">
      <alignment horizontal="right" vertical="center" shrinkToFit="1"/>
      <protection locked="0"/>
    </xf>
    <xf numFmtId="38" fontId="45" fillId="0" borderId="76" xfId="2" applyFont="1" applyBorder="1" applyAlignment="1" applyProtection="1">
      <alignment horizontal="right" vertical="center" shrinkToFit="1"/>
      <protection locked="0"/>
    </xf>
    <xf numFmtId="38" fontId="45" fillId="0" borderId="179" xfId="2" applyFont="1" applyBorder="1" applyAlignment="1" applyProtection="1">
      <alignment horizontal="right" vertical="center" shrinkToFit="1"/>
      <protection locked="0"/>
    </xf>
    <xf numFmtId="0" fontId="45" fillId="0" borderId="180" xfId="13" applyFont="1" applyBorder="1" applyAlignment="1">
      <alignment horizontal="left" vertical="center"/>
    </xf>
    <xf numFmtId="0" fontId="45" fillId="0" borderId="149" xfId="13" applyFont="1" applyBorder="1" applyAlignment="1">
      <alignment horizontal="left" vertical="center"/>
    </xf>
    <xf numFmtId="0" fontId="45" fillId="0" borderId="181" xfId="13" applyFont="1" applyBorder="1" applyAlignment="1">
      <alignment horizontal="left" vertical="center"/>
    </xf>
    <xf numFmtId="0" fontId="45" fillId="0" borderId="162" xfId="13" applyFont="1" applyBorder="1" applyAlignment="1">
      <alignment horizontal="left" vertical="center" wrapText="1"/>
    </xf>
    <xf numFmtId="0" fontId="45" fillId="0" borderId="152" xfId="13" applyFont="1" applyBorder="1" applyAlignment="1">
      <alignment horizontal="left" vertical="center" wrapText="1"/>
    </xf>
    <xf numFmtId="0" fontId="45" fillId="0" borderId="178" xfId="13" applyFont="1" applyBorder="1" applyAlignment="1">
      <alignment horizontal="left" vertical="center" wrapText="1"/>
    </xf>
    <xf numFmtId="0" fontId="45" fillId="0" borderId="94" xfId="13" applyFont="1" applyBorder="1" applyAlignment="1">
      <alignment horizontal="left" vertical="center" wrapText="1"/>
    </xf>
    <xf numFmtId="0" fontId="45" fillId="0" borderId="0" xfId="13" applyFont="1" applyAlignment="1">
      <alignment horizontal="left" vertical="center" wrapText="1"/>
    </xf>
    <xf numFmtId="0" fontId="45" fillId="0" borderId="90" xfId="13" applyFont="1" applyBorder="1" applyAlignment="1">
      <alignment horizontal="left" vertical="center" wrapText="1"/>
    </xf>
    <xf numFmtId="0" fontId="114" fillId="0" borderId="94" xfId="13" applyFont="1" applyBorder="1" applyAlignment="1">
      <alignment horizontal="left" vertical="center"/>
    </xf>
    <xf numFmtId="0" fontId="114" fillId="0" borderId="0" xfId="13" applyFont="1" applyAlignment="1">
      <alignment horizontal="left" vertical="center"/>
    </xf>
    <xf numFmtId="0" fontId="114" fillId="0" borderId="90" xfId="13" applyFont="1" applyBorder="1" applyAlignment="1">
      <alignment horizontal="left" vertical="center"/>
    </xf>
    <xf numFmtId="0" fontId="45" fillId="0" borderId="94" xfId="13" applyFont="1" applyBorder="1" applyAlignment="1">
      <alignment horizontal="left" vertical="center"/>
    </xf>
    <xf numFmtId="0" fontId="45" fillId="0" borderId="0" xfId="13" applyFont="1" applyAlignment="1">
      <alignment horizontal="left" vertical="center"/>
    </xf>
    <xf numFmtId="0" fontId="45" fillId="0" borderId="90" xfId="13" applyFont="1" applyBorder="1" applyAlignment="1">
      <alignment horizontal="left" vertical="center"/>
    </xf>
    <xf numFmtId="0" fontId="45" fillId="0" borderId="0" xfId="13" applyFont="1" applyAlignment="1">
      <alignment horizontal="right" vertical="center"/>
    </xf>
    <xf numFmtId="0" fontId="45" fillId="0" borderId="0" xfId="13" applyFont="1" applyAlignment="1" applyProtection="1">
      <alignment horizontal="left" vertical="center" wrapText="1"/>
      <protection locked="0"/>
    </xf>
    <xf numFmtId="0" fontId="45" fillId="0" borderId="0" xfId="13" applyFont="1" applyAlignment="1" applyProtection="1">
      <alignment horizontal="left" vertical="center"/>
      <protection locked="0"/>
    </xf>
    <xf numFmtId="0" fontId="37" fillId="0" borderId="0" xfId="13" applyFont="1" applyAlignment="1">
      <alignment horizontal="left" vertical="center"/>
    </xf>
    <xf numFmtId="0" fontId="45" fillId="0" borderId="196" xfId="13" applyFont="1" applyBorder="1" applyAlignment="1">
      <alignment horizontal="center" vertical="center" shrinkToFit="1"/>
    </xf>
    <xf numFmtId="0" fontId="45" fillId="0" borderId="197" xfId="13" applyFont="1" applyBorder="1" applyAlignment="1">
      <alignment horizontal="center" vertical="center" shrinkToFit="1"/>
    </xf>
    <xf numFmtId="0" fontId="45" fillId="0" borderId="198" xfId="13" applyFont="1" applyBorder="1" applyAlignment="1">
      <alignment horizontal="center" vertical="center" shrinkToFit="1"/>
    </xf>
    <xf numFmtId="38" fontId="45" fillId="0" borderId="199" xfId="2" applyFont="1" applyBorder="1" applyAlignment="1">
      <alignment horizontal="right" vertical="center" shrinkToFit="1"/>
    </xf>
    <xf numFmtId="38" fontId="45" fillId="0" borderId="86" xfId="2" applyFont="1" applyBorder="1" applyAlignment="1">
      <alignment horizontal="right" vertical="center" shrinkToFit="1"/>
    </xf>
    <xf numFmtId="38" fontId="45" fillId="0" borderId="197" xfId="2" applyFont="1" applyBorder="1" applyAlignment="1">
      <alignment horizontal="right" vertical="center" shrinkToFit="1"/>
    </xf>
    <xf numFmtId="176" fontId="45" fillId="0" borderId="0" xfId="13" applyNumberFormat="1" applyFont="1" applyAlignment="1">
      <alignment horizontal="right" vertical="center"/>
    </xf>
    <xf numFmtId="0" fontId="45" fillId="0" borderId="62" xfId="13" applyFont="1" applyBorder="1" applyAlignment="1">
      <alignment horizontal="center" vertical="center" shrinkToFit="1"/>
    </xf>
    <xf numFmtId="0" fontId="45" fillId="0" borderId="193" xfId="13" applyFont="1" applyBorder="1" applyAlignment="1">
      <alignment horizontal="center" vertical="center" shrinkToFit="1"/>
    </xf>
    <xf numFmtId="38" fontId="45" fillId="0" borderId="78" xfId="2" applyFont="1" applyBorder="1" applyAlignment="1" applyProtection="1">
      <alignment horizontal="right" vertical="center" shrinkToFit="1"/>
      <protection locked="0"/>
    </xf>
    <xf numFmtId="38" fontId="45" fillId="0" borderId="49" xfId="2" applyFont="1" applyBorder="1" applyAlignment="1" applyProtection="1">
      <alignment horizontal="right" vertical="center" shrinkToFit="1"/>
      <protection locked="0"/>
    </xf>
    <xf numFmtId="38" fontId="45" fillId="0" borderId="194" xfId="2" applyFont="1" applyBorder="1" applyAlignment="1" applyProtection="1">
      <alignment horizontal="right" vertical="center" shrinkToFit="1"/>
      <protection locked="0"/>
    </xf>
    <xf numFmtId="38" fontId="45" fillId="0" borderId="206" xfId="2" applyFont="1" applyBorder="1" applyAlignment="1" applyProtection="1">
      <alignment horizontal="right" vertical="center" shrinkToFit="1"/>
      <protection locked="0"/>
    </xf>
    <xf numFmtId="38" fontId="45" fillId="0" borderId="191" xfId="2" applyFont="1" applyBorder="1" applyAlignment="1" applyProtection="1">
      <alignment horizontal="right" vertical="center" shrinkToFit="1"/>
      <protection locked="0"/>
    </xf>
    <xf numFmtId="38" fontId="45" fillId="0" borderId="192" xfId="2" applyFont="1" applyBorder="1" applyAlignment="1" applyProtection="1">
      <alignment horizontal="right" vertical="center" shrinkToFit="1"/>
      <protection locked="0"/>
    </xf>
    <xf numFmtId="38" fontId="45" fillId="0" borderId="176" xfId="2" applyFont="1" applyBorder="1" applyAlignment="1" applyProtection="1">
      <alignment horizontal="right" vertical="center"/>
      <protection locked="0"/>
    </xf>
    <xf numFmtId="38" fontId="45" fillId="0" borderId="76" xfId="2" applyFont="1" applyBorder="1" applyAlignment="1" applyProtection="1">
      <alignment horizontal="right" vertical="center"/>
      <protection locked="0"/>
    </xf>
    <xf numFmtId="38" fontId="45" fillId="0" borderId="179" xfId="2" applyFont="1" applyBorder="1" applyAlignment="1" applyProtection="1">
      <alignment horizontal="right" vertical="center"/>
      <protection locked="0"/>
    </xf>
    <xf numFmtId="0" fontId="45" fillId="0" borderId="55" xfId="13" applyFont="1" applyBorder="1" applyAlignment="1">
      <alignment horizontal="center" vertical="center"/>
    </xf>
    <xf numFmtId="0" fontId="37" fillId="0" borderId="61" xfId="13" applyFont="1" applyBorder="1" applyAlignment="1">
      <alignment horizontal="center" vertical="center"/>
    </xf>
    <xf numFmtId="0" fontId="37" fillId="0" borderId="62" xfId="13" applyFont="1" applyBorder="1" applyAlignment="1">
      <alignment horizontal="center" vertical="center"/>
    </xf>
    <xf numFmtId="0" fontId="37" fillId="0" borderId="63" xfId="13" applyFont="1" applyBorder="1" applyAlignment="1">
      <alignment horizontal="center" vertical="center"/>
    </xf>
    <xf numFmtId="0" fontId="37" fillId="0" borderId="57" xfId="13" applyFont="1" applyBorder="1" applyAlignment="1">
      <alignment horizontal="center" vertical="center"/>
    </xf>
    <xf numFmtId="0" fontId="37" fillId="0" borderId="58" xfId="13" applyFont="1" applyBorder="1" applyAlignment="1">
      <alignment horizontal="center" vertical="center"/>
    </xf>
    <xf numFmtId="0" fontId="37" fillId="0" borderId="59" xfId="13" applyFont="1" applyBorder="1" applyAlignment="1">
      <alignment horizontal="center" vertical="center"/>
    </xf>
    <xf numFmtId="0" fontId="45" fillId="0" borderId="0" xfId="13" applyFont="1" applyAlignment="1">
      <alignment horizontal="center" vertical="center"/>
    </xf>
    <xf numFmtId="0" fontId="113" fillId="10" borderId="183" xfId="13" applyFont="1" applyFill="1" applyBorder="1" applyAlignment="1">
      <alignment horizontal="center" vertical="center"/>
    </xf>
    <xf numFmtId="0" fontId="113" fillId="10" borderId="184" xfId="13" applyFont="1" applyFill="1" applyBorder="1" applyAlignment="1">
      <alignment horizontal="center" vertical="center"/>
    </xf>
    <xf numFmtId="0" fontId="113" fillId="10" borderId="185" xfId="13" applyFont="1" applyFill="1" applyBorder="1" applyAlignment="1">
      <alignment horizontal="center" vertical="center"/>
    </xf>
    <xf numFmtId="0" fontId="45" fillId="0" borderId="186" xfId="13" applyFont="1" applyBorder="1" applyAlignment="1">
      <alignment horizontal="center" vertical="center" shrinkToFit="1"/>
    </xf>
    <xf numFmtId="0" fontId="45" fillId="0" borderId="36" xfId="13" applyFont="1" applyBorder="1" applyAlignment="1">
      <alignment horizontal="center" vertical="center" shrinkToFit="1"/>
    </xf>
    <xf numFmtId="0" fontId="45" fillId="0" borderId="187" xfId="13" applyFont="1" applyBorder="1" applyAlignment="1">
      <alignment horizontal="center" vertical="center" shrinkToFit="1"/>
    </xf>
    <xf numFmtId="0" fontId="45" fillId="0" borderId="55" xfId="13" applyFont="1" applyBorder="1" applyAlignment="1">
      <alignment horizontal="center" vertical="center" shrinkToFit="1"/>
    </xf>
    <xf numFmtId="0" fontId="45" fillId="0" borderId="73" xfId="13" applyFont="1" applyBorder="1" applyAlignment="1">
      <alignment horizontal="center" vertical="center"/>
    </xf>
    <xf numFmtId="0" fontId="45" fillId="0" borderId="36" xfId="13" applyFont="1" applyBorder="1" applyAlignment="1">
      <alignment horizontal="center" vertical="center"/>
    </xf>
    <xf numFmtId="0" fontId="45" fillId="0" borderId="187" xfId="13" applyFont="1" applyBorder="1" applyAlignment="1">
      <alignment horizontal="center" vertical="center"/>
    </xf>
    <xf numFmtId="0" fontId="45" fillId="0" borderId="186" xfId="13" applyFont="1" applyBorder="1" applyAlignment="1">
      <alignment horizontal="center" vertical="center"/>
    </xf>
    <xf numFmtId="0" fontId="37" fillId="0" borderId="76" xfId="13" applyFont="1" applyBorder="1" applyAlignment="1" applyProtection="1">
      <alignment horizontal="left" vertical="center"/>
      <protection locked="0"/>
    </xf>
    <xf numFmtId="0" fontId="37" fillId="0" borderId="179" xfId="13" applyFont="1" applyBorder="1" applyAlignment="1" applyProtection="1">
      <alignment horizontal="left" vertical="center"/>
      <protection locked="0"/>
    </xf>
    <xf numFmtId="0" fontId="37" fillId="0" borderId="176" xfId="13" applyFont="1" applyBorder="1" applyAlignment="1" applyProtection="1">
      <alignment horizontal="center" vertical="center" wrapText="1"/>
      <protection locked="0"/>
    </xf>
    <xf numFmtId="0" fontId="37" fillId="0" borderId="179" xfId="13" applyFont="1" applyBorder="1" applyAlignment="1" applyProtection="1">
      <alignment horizontal="center" vertical="center"/>
      <protection locked="0"/>
    </xf>
    <xf numFmtId="0" fontId="37" fillId="0" borderId="176" xfId="13" applyFont="1" applyBorder="1" applyAlignment="1" applyProtection="1">
      <alignment horizontal="left" vertical="center"/>
      <protection locked="0"/>
    </xf>
    <xf numFmtId="0" fontId="37" fillId="0" borderId="48" xfId="13" applyFont="1" applyBorder="1" applyAlignment="1" applyProtection="1">
      <alignment horizontal="left" vertical="center"/>
      <protection locked="0"/>
    </xf>
    <xf numFmtId="176" fontId="37" fillId="0" borderId="179" xfId="13" applyNumberFormat="1" applyFont="1" applyBorder="1" applyAlignment="1">
      <alignment horizontal="center" vertical="center"/>
    </xf>
    <xf numFmtId="176" fontId="37" fillId="0" borderId="62" xfId="13" applyNumberFormat="1" applyFont="1" applyBorder="1" applyAlignment="1">
      <alignment horizontal="center" vertical="center"/>
    </xf>
    <xf numFmtId="0" fontId="42" fillId="0" borderId="162" xfId="13" applyFont="1" applyBorder="1" applyAlignment="1">
      <alignment horizontal="left" vertical="center" wrapText="1"/>
    </xf>
    <xf numFmtId="0" fontId="42" fillId="0" borderId="152" xfId="13" applyFont="1" applyBorder="1" applyAlignment="1">
      <alignment horizontal="left" vertical="center" wrapText="1"/>
    </xf>
    <xf numFmtId="0" fontId="42" fillId="0" borderId="178" xfId="13" applyFont="1" applyBorder="1" applyAlignment="1">
      <alignment horizontal="left" vertical="center" wrapText="1"/>
    </xf>
    <xf numFmtId="0" fontId="42" fillId="0" borderId="94" xfId="13" applyFont="1" applyBorder="1" applyAlignment="1">
      <alignment horizontal="left" vertical="center" wrapText="1"/>
    </xf>
    <xf numFmtId="0" fontId="42" fillId="0" borderId="0" xfId="13" applyFont="1" applyAlignment="1">
      <alignment horizontal="left" vertical="center" wrapText="1"/>
    </xf>
    <xf numFmtId="0" fontId="42" fillId="0" borderId="90" xfId="13" applyFont="1" applyBorder="1" applyAlignment="1">
      <alignment horizontal="left" vertical="center" wrapText="1"/>
    </xf>
    <xf numFmtId="0" fontId="42" fillId="0" borderId="180" xfId="13" applyFont="1" applyBorder="1" applyAlignment="1">
      <alignment horizontal="left" vertical="center" wrapText="1"/>
    </xf>
    <xf numFmtId="0" fontId="42" fillId="0" borderId="149" xfId="13" applyFont="1" applyBorder="1" applyAlignment="1">
      <alignment horizontal="left" vertical="center" wrapText="1"/>
    </xf>
    <xf numFmtId="0" fontId="42" fillId="0" borderId="181" xfId="13" applyFont="1" applyBorder="1" applyAlignment="1">
      <alignment horizontal="left" vertical="center" wrapText="1"/>
    </xf>
    <xf numFmtId="0" fontId="37" fillId="0" borderId="52" xfId="13" applyFont="1" applyBorder="1" applyAlignment="1">
      <alignment horizontal="center" vertical="center"/>
    </xf>
    <xf numFmtId="0" fontId="37" fillId="0" borderId="55" xfId="13" applyFont="1" applyBorder="1" applyAlignment="1">
      <alignment horizontal="center" vertical="center"/>
    </xf>
    <xf numFmtId="0" fontId="37" fillId="0" borderId="56" xfId="13" applyFont="1" applyBorder="1" applyAlignment="1">
      <alignment horizontal="center" vertical="center"/>
    </xf>
    <xf numFmtId="0" fontId="45" fillId="0" borderId="36" xfId="13" applyFont="1" applyBorder="1" applyAlignment="1" applyProtection="1">
      <alignment horizontal="center" vertical="center"/>
      <protection locked="0"/>
    </xf>
    <xf numFmtId="0" fontId="45" fillId="0" borderId="44" xfId="13" applyFont="1" applyBorder="1" applyAlignment="1" applyProtection="1">
      <alignment horizontal="center" vertical="center"/>
      <protection locked="0"/>
    </xf>
    <xf numFmtId="0" fontId="87" fillId="0" borderId="22" xfId="9" applyFont="1" applyBorder="1" applyAlignment="1" applyProtection="1">
      <alignment horizontal="center" vertical="center"/>
      <protection locked="0"/>
    </xf>
    <xf numFmtId="0" fontId="87" fillId="0" borderId="23" xfId="9" applyFont="1" applyBorder="1" applyAlignment="1" applyProtection="1">
      <alignment horizontal="center" vertical="center"/>
      <protection locked="0"/>
    </xf>
    <xf numFmtId="0" fontId="87" fillId="0" borderId="19" xfId="9" applyFont="1" applyBorder="1" applyAlignment="1" applyProtection="1">
      <alignment horizontal="center" vertical="center"/>
      <protection locked="0"/>
    </xf>
    <xf numFmtId="0" fontId="87" fillId="0" borderId="31" xfId="9" applyFont="1" applyBorder="1" applyAlignment="1" applyProtection="1">
      <alignment horizontal="center" vertical="center"/>
      <protection locked="0"/>
    </xf>
  </cellXfs>
  <cellStyles count="23">
    <cellStyle name="ハイパーリンク" xfId="4" builtinId="8"/>
    <cellStyle name="桁区切り" xfId="2" builtinId="6"/>
    <cellStyle name="桁区切り 2" xfId="8" xr:uid="{00000000-0005-0000-0000-000002000000}"/>
    <cellStyle name="桁区切り 2 2" xfId="22" xr:uid="{00000000-0005-0000-0000-000003000000}"/>
    <cellStyle name="桁区切り 3" xfId="10" xr:uid="{00000000-0005-0000-0000-000004000000}"/>
    <cellStyle name="桁区切り 3 2" xfId="21" xr:uid="{00000000-0005-0000-0000-000005000000}"/>
    <cellStyle name="標準" xfId="0" builtinId="0"/>
    <cellStyle name="標準 2" xfId="1" xr:uid="{00000000-0005-0000-0000-000007000000}"/>
    <cellStyle name="標準 2 2" xfId="6" xr:uid="{00000000-0005-0000-0000-000008000000}"/>
    <cellStyle name="標準 2 3" xfId="12" xr:uid="{00000000-0005-0000-0000-000009000000}"/>
    <cellStyle name="標準 2 4" xfId="16" xr:uid="{00000000-0005-0000-0000-00000A000000}"/>
    <cellStyle name="標準 3" xfId="3" xr:uid="{00000000-0005-0000-0000-00000B000000}"/>
    <cellStyle name="標準 3 2" xfId="5" xr:uid="{00000000-0005-0000-0000-00000C000000}"/>
    <cellStyle name="標準 3 3" xfId="17" xr:uid="{00000000-0005-0000-0000-00000D000000}"/>
    <cellStyle name="標準 4" xfId="7" xr:uid="{00000000-0005-0000-0000-00000E000000}"/>
    <cellStyle name="標準 4 2" xfId="18" xr:uid="{00000000-0005-0000-0000-00000F000000}"/>
    <cellStyle name="標準 5" xfId="14" xr:uid="{00000000-0005-0000-0000-000010000000}"/>
    <cellStyle name="標準 5 2" xfId="19" xr:uid="{00000000-0005-0000-0000-000011000000}"/>
    <cellStyle name="標準 6" xfId="9" xr:uid="{00000000-0005-0000-0000-000012000000}"/>
    <cellStyle name="標準 6 2" xfId="20" xr:uid="{00000000-0005-0000-0000-000013000000}"/>
    <cellStyle name="標準 7" xfId="13" xr:uid="{00000000-0005-0000-0000-000014000000}"/>
    <cellStyle name="標準 8" xfId="11" xr:uid="{00000000-0005-0000-0000-000015000000}"/>
    <cellStyle name="標準 9" xfId="15" xr:uid="{00000000-0005-0000-0000-000016000000}"/>
  </cellStyles>
  <dxfs count="120">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solid">
          <bgColor rgb="FFFFFFFF"/>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theme="1" tint="0.34998626667073579"/>
        </patternFill>
      </fill>
    </dxf>
    <dxf>
      <fill>
        <patternFill>
          <bgColor theme="1" tint="0.34998626667073579"/>
        </patternFill>
      </fill>
    </dxf>
    <dxf>
      <fill>
        <patternFill>
          <bgColor rgb="FFFFFFCC"/>
        </patternFill>
      </fill>
    </dxf>
    <dxf>
      <fill>
        <patternFill patternType="none">
          <fgColor indexed="64"/>
          <bgColor auto="1"/>
        </patternFill>
      </fill>
    </dxf>
    <dxf>
      <fill>
        <patternFill>
          <bgColor rgb="FFFFFFCC"/>
        </patternFill>
      </fill>
    </dxf>
    <dxf>
      <fill>
        <patternFill patternType="none">
          <fgColor indexed="64"/>
          <bgColor auto="1"/>
        </patternFill>
      </fill>
    </dxf>
    <dxf>
      <fill>
        <patternFill>
          <bgColor rgb="FFFFFFCC"/>
        </patternFill>
      </fill>
    </dxf>
    <dxf>
      <fill>
        <patternFill patternType="none">
          <fgColor indexed="64"/>
          <bgColor auto="1"/>
        </patternFill>
      </fill>
    </dxf>
    <dxf>
      <fill>
        <patternFill>
          <bgColor rgb="FFFFFFCC"/>
        </patternFill>
      </fill>
    </dxf>
    <dxf>
      <fill>
        <patternFill patternType="none">
          <fgColor indexed="64"/>
          <bgColor auto="1"/>
        </patternFill>
      </fill>
    </dxf>
    <dxf>
      <fill>
        <patternFill>
          <fgColor rgb="FFFFFFCC"/>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25</xdr:col>
      <xdr:colOff>76200</xdr:colOff>
      <xdr:row>65</xdr:row>
      <xdr:rowOff>66675</xdr:rowOff>
    </xdr:from>
    <xdr:to>
      <xdr:col>28</xdr:col>
      <xdr:colOff>9525</xdr:colOff>
      <xdr:row>67</xdr:row>
      <xdr:rowOff>142875</xdr:rowOff>
    </xdr:to>
    <xdr:cxnSp macro="">
      <xdr:nvCxnSpPr>
        <xdr:cNvPr id="2" name="AutoShape 2">
          <a:extLst>
            <a:ext uri="{FF2B5EF4-FFF2-40B4-BE49-F238E27FC236}">
              <a16:creationId xmlns:a16="http://schemas.microsoft.com/office/drawing/2014/main" id="{21BE723F-BD8B-4529-964A-19E2B86BEBED}"/>
            </a:ext>
          </a:extLst>
        </xdr:cNvPr>
        <xdr:cNvCxnSpPr>
          <a:cxnSpLocks noChangeShapeType="1"/>
        </xdr:cNvCxnSpPr>
      </xdr:nvCxnSpPr>
      <xdr:spPr bwMode="auto">
        <a:xfrm rot="5400000">
          <a:off x="6696075" y="7067550"/>
          <a:ext cx="466725" cy="733425"/>
        </a:xfrm>
        <a:prstGeom prst="bentConnector3">
          <a:avLst>
            <a:gd name="adj1" fmla="val -5"/>
          </a:avLst>
        </a:prstGeom>
        <a:noFill/>
        <a:ln w="9525">
          <a:solidFill>
            <a:srgbClr xmlns:mc="http://schemas.openxmlformats.org/markup-compatibility/2006" xmlns:a14="http://schemas.microsoft.com/office/drawing/2010/main" val="008000" mc:Ignorable="a14" a14:legacySpreadsheetColorIndex="17"/>
          </a:solidFill>
          <a:miter lim="800000"/>
          <a:headEnd/>
          <a:tailEnd type="triangle" w="sm" len="sm"/>
        </a:ln>
        <a:extLst>
          <a:ext uri="{909E8E84-426E-40DD-AFC4-6F175D3DCCD1}">
            <a14:hiddenFill xmlns:a14="http://schemas.microsoft.com/office/drawing/2010/main">
              <a:noFill/>
            </a14:hiddenFill>
          </a:ext>
        </a:extLst>
      </xdr:spPr>
    </xdr:cxnSp>
    <xdr:clientData/>
  </xdr:twoCellAnchor>
  <xdr:twoCellAnchor>
    <xdr:from>
      <xdr:col>25</xdr:col>
      <xdr:colOff>119536</xdr:colOff>
      <xdr:row>50</xdr:row>
      <xdr:rowOff>0</xdr:rowOff>
    </xdr:from>
    <xdr:to>
      <xdr:col>25</xdr:col>
      <xdr:colOff>234522</xdr:colOff>
      <xdr:row>51</xdr:row>
      <xdr:rowOff>100428</xdr:rowOff>
    </xdr:to>
    <xdr:cxnSp macro="">
      <xdr:nvCxnSpPr>
        <xdr:cNvPr id="3" name="AutoShape 1">
          <a:extLst>
            <a:ext uri="{FF2B5EF4-FFF2-40B4-BE49-F238E27FC236}">
              <a16:creationId xmlns:a16="http://schemas.microsoft.com/office/drawing/2014/main" id="{70303AC1-4ED1-4681-B531-D8DF593BC27C}"/>
            </a:ext>
          </a:extLst>
        </xdr:cNvPr>
        <xdr:cNvCxnSpPr>
          <a:cxnSpLocks noChangeShapeType="1"/>
        </xdr:cNvCxnSpPr>
      </xdr:nvCxnSpPr>
      <xdr:spPr bwMode="auto">
        <a:xfrm rot="16200000" flipV="1">
          <a:off x="6546665" y="3840821"/>
          <a:ext cx="233778" cy="114986"/>
        </a:xfrm>
        <a:prstGeom prst="bentConnector3">
          <a:avLst>
            <a:gd name="adj1" fmla="val 1919"/>
          </a:avLst>
        </a:prstGeom>
        <a:noFill/>
        <a:ln w="9525">
          <a:solidFill>
            <a:srgbClr xmlns:mc="http://schemas.openxmlformats.org/markup-compatibility/2006" xmlns:a14="http://schemas.microsoft.com/office/drawing/2010/main" val="008000" mc:Ignorable="a14" a14:legacySpreadsheetColorIndex="17"/>
          </a:solidFill>
          <a:miter lim="800000"/>
          <a:headEnd/>
          <a:tailEnd type="triangle" w="sm" len="sm"/>
        </a:ln>
        <a:extLst>
          <a:ext uri="{909E8E84-426E-40DD-AFC4-6F175D3DCCD1}">
            <a14:hiddenFill xmlns:a14="http://schemas.microsoft.com/office/drawing/2010/main">
              <a:noFill/>
            </a14:hiddenFill>
          </a:ext>
        </a:extLst>
      </xdr:spPr>
    </xdr:cxnSp>
    <xdr:clientData/>
  </xdr:twoCellAnchor>
  <xdr:twoCellAnchor>
    <xdr:from>
      <xdr:col>32</xdr:col>
      <xdr:colOff>127001</xdr:colOff>
      <xdr:row>50</xdr:row>
      <xdr:rowOff>0</xdr:rowOff>
    </xdr:from>
    <xdr:to>
      <xdr:col>35</xdr:col>
      <xdr:colOff>152607</xdr:colOff>
      <xdr:row>50</xdr:row>
      <xdr:rowOff>97662</xdr:rowOff>
    </xdr:to>
    <xdr:cxnSp macro="">
      <xdr:nvCxnSpPr>
        <xdr:cNvPr id="4" name="AutoShape 3">
          <a:extLst>
            <a:ext uri="{FF2B5EF4-FFF2-40B4-BE49-F238E27FC236}">
              <a16:creationId xmlns:a16="http://schemas.microsoft.com/office/drawing/2014/main" id="{09F34CD1-0099-48AA-955C-35376B5E02D7}"/>
            </a:ext>
          </a:extLst>
        </xdr:cNvPr>
        <xdr:cNvCxnSpPr>
          <a:cxnSpLocks noChangeShapeType="1"/>
        </xdr:cNvCxnSpPr>
      </xdr:nvCxnSpPr>
      <xdr:spPr bwMode="auto">
        <a:xfrm rot="10800000">
          <a:off x="8480426" y="3781425"/>
          <a:ext cx="825706" cy="97662"/>
        </a:xfrm>
        <a:prstGeom prst="bentConnector3">
          <a:avLst>
            <a:gd name="adj1" fmla="val 99703"/>
          </a:avLst>
        </a:prstGeom>
        <a:noFill/>
        <a:ln w="9525">
          <a:solidFill>
            <a:srgbClr xmlns:mc="http://schemas.openxmlformats.org/markup-compatibility/2006" xmlns:a14="http://schemas.microsoft.com/office/drawing/2010/main" val="008000" mc:Ignorable="a14" a14:legacySpreadsheetColorIndex="17"/>
          </a:solidFill>
          <a:miter lim="800000"/>
          <a:headEnd/>
          <a:tailEnd type="triangle" w="sm" len="sm"/>
        </a:ln>
        <a:extLst>
          <a:ext uri="{909E8E84-426E-40DD-AFC4-6F175D3DCCD1}">
            <a14:hiddenFill xmlns:a14="http://schemas.microsoft.com/office/drawing/2010/main">
              <a:noFill/>
            </a14:hiddenFill>
          </a:ext>
        </a:extLst>
      </xdr:spPr>
    </xdr:cxnSp>
    <xdr:clientData/>
  </xdr:twoCellAnchor>
  <xdr:twoCellAnchor>
    <xdr:from>
      <xdr:col>5</xdr:col>
      <xdr:colOff>79380</xdr:colOff>
      <xdr:row>44</xdr:row>
      <xdr:rowOff>0</xdr:rowOff>
    </xdr:from>
    <xdr:to>
      <xdr:col>6</xdr:col>
      <xdr:colOff>40484</xdr:colOff>
      <xdr:row>44</xdr:row>
      <xdr:rowOff>195676</xdr:rowOff>
    </xdr:to>
    <xdr:cxnSp macro="">
      <xdr:nvCxnSpPr>
        <xdr:cNvPr id="5" name="AutoShape 1">
          <a:extLst>
            <a:ext uri="{FF2B5EF4-FFF2-40B4-BE49-F238E27FC236}">
              <a16:creationId xmlns:a16="http://schemas.microsoft.com/office/drawing/2014/main" id="{90E60104-EBEF-479A-B038-6C014F64D9C4}"/>
            </a:ext>
          </a:extLst>
        </xdr:cNvPr>
        <xdr:cNvCxnSpPr>
          <a:cxnSpLocks noChangeShapeType="1"/>
        </xdr:cNvCxnSpPr>
      </xdr:nvCxnSpPr>
      <xdr:spPr bwMode="auto">
        <a:xfrm rot="16200000" flipV="1">
          <a:off x="1247969" y="2489011"/>
          <a:ext cx="195676" cy="227804"/>
        </a:xfrm>
        <a:prstGeom prst="bentConnector3">
          <a:avLst>
            <a:gd name="adj1" fmla="val 2384"/>
          </a:avLst>
        </a:prstGeom>
        <a:noFill/>
        <a:ln w="9525">
          <a:solidFill>
            <a:srgbClr xmlns:mc="http://schemas.openxmlformats.org/markup-compatibility/2006" xmlns:a14="http://schemas.microsoft.com/office/drawing/2010/main" val="008000" mc:Ignorable="a14" a14:legacySpreadsheetColorIndex="17"/>
          </a:solidFill>
          <a:miter lim="800000"/>
          <a:headEnd/>
          <a:tailEnd type="triangle" w="sm" len="sm"/>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115958</xdr:colOff>
      <xdr:row>43</xdr:row>
      <xdr:rowOff>10598</xdr:rowOff>
    </xdr:from>
    <xdr:to>
      <xdr:col>5</xdr:col>
      <xdr:colOff>65048</xdr:colOff>
      <xdr:row>79</xdr:row>
      <xdr:rowOff>10601</xdr:rowOff>
    </xdr:to>
    <xdr:sp macro="" textlink="">
      <xdr:nvSpPr>
        <xdr:cNvPr id="2" name="片側の 2 つの角を丸めた四角形 1">
          <a:extLst>
            <a:ext uri="{FF2B5EF4-FFF2-40B4-BE49-F238E27FC236}">
              <a16:creationId xmlns:a16="http://schemas.microsoft.com/office/drawing/2014/main" id="{00000000-0008-0000-0000-000002000000}"/>
            </a:ext>
          </a:extLst>
        </xdr:cNvPr>
        <xdr:cNvSpPr/>
      </xdr:nvSpPr>
      <xdr:spPr bwMode="auto">
        <a:xfrm rot="16200000">
          <a:off x="-2357424" y="9018130"/>
          <a:ext cx="5562603" cy="615840"/>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117265</xdr:colOff>
      <xdr:row>6</xdr:row>
      <xdr:rowOff>4648</xdr:rowOff>
    </xdr:from>
    <xdr:to>
      <xdr:col>6</xdr:col>
      <xdr:colOff>2084</xdr:colOff>
      <xdr:row>24</xdr:row>
      <xdr:rowOff>4649</xdr:rowOff>
    </xdr:to>
    <xdr:sp macro="" textlink="">
      <xdr:nvSpPr>
        <xdr:cNvPr id="3" name="片側の 2 つの角を丸めた四角形 2">
          <a:extLst>
            <a:ext uri="{FF2B5EF4-FFF2-40B4-BE49-F238E27FC236}">
              <a16:creationId xmlns:a16="http://schemas.microsoft.com/office/drawing/2014/main" id="{00000000-0008-0000-0000-000009000000}"/>
            </a:ext>
          </a:extLst>
        </xdr:cNvPr>
        <xdr:cNvSpPr/>
      </xdr:nvSpPr>
      <xdr:spPr bwMode="auto">
        <a:xfrm rot="16200000">
          <a:off x="-930926" y="2329189"/>
          <a:ext cx="2714626" cy="618244"/>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114302</xdr:colOff>
      <xdr:row>82</xdr:row>
      <xdr:rowOff>3570</xdr:rowOff>
    </xdr:from>
    <xdr:to>
      <xdr:col>5</xdr:col>
      <xdr:colOff>64605</xdr:colOff>
      <xdr:row>102</xdr:row>
      <xdr:rowOff>5956</xdr:rowOff>
    </xdr:to>
    <xdr:sp macro="" textlink="">
      <xdr:nvSpPr>
        <xdr:cNvPr id="4" name="片側の 2 つの角を丸めた四角形 3">
          <a:extLst>
            <a:ext uri="{FF2B5EF4-FFF2-40B4-BE49-F238E27FC236}">
              <a16:creationId xmlns:a16="http://schemas.microsoft.com/office/drawing/2014/main" id="{00000000-0008-0000-0000-00000B000000}"/>
            </a:ext>
          </a:extLst>
        </xdr:cNvPr>
        <xdr:cNvSpPr/>
      </xdr:nvSpPr>
      <xdr:spPr bwMode="auto">
        <a:xfrm rot="16200000">
          <a:off x="-1292864" y="13850386"/>
          <a:ext cx="3431386" cy="617053"/>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116161</xdr:colOff>
      <xdr:row>26</xdr:row>
      <xdr:rowOff>10597</xdr:rowOff>
    </xdr:from>
    <xdr:to>
      <xdr:col>6</xdr:col>
      <xdr:colOff>1416</xdr:colOff>
      <xdr:row>40</xdr:row>
      <xdr:rowOff>10598</xdr:rowOff>
    </xdr:to>
    <xdr:sp macro="" textlink="">
      <xdr:nvSpPr>
        <xdr:cNvPr id="5" name="片側の 2 つの角を丸めた四角形 4">
          <a:extLst>
            <a:ext uri="{FF2B5EF4-FFF2-40B4-BE49-F238E27FC236}">
              <a16:creationId xmlns:a16="http://schemas.microsoft.com/office/drawing/2014/main" id="{00000000-0008-0000-0000-00000D000000}"/>
            </a:ext>
          </a:extLst>
        </xdr:cNvPr>
        <xdr:cNvSpPr/>
      </xdr:nvSpPr>
      <xdr:spPr bwMode="auto">
        <a:xfrm rot="16200000">
          <a:off x="-579387" y="4887620"/>
          <a:ext cx="2009776" cy="618680"/>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29765</xdr:colOff>
      <xdr:row>28</xdr:row>
      <xdr:rowOff>109904</xdr:rowOff>
    </xdr:from>
    <xdr:to>
      <xdr:col>5</xdr:col>
      <xdr:colOff>29765</xdr:colOff>
      <xdr:row>39</xdr:row>
      <xdr:rowOff>5954</xdr:rowOff>
    </xdr:to>
    <xdr:sp macro="" textlink="">
      <xdr:nvSpPr>
        <xdr:cNvPr id="6" name="正方形/長方形 5">
          <a:extLst>
            <a:ext uri="{FF2B5EF4-FFF2-40B4-BE49-F238E27FC236}">
              <a16:creationId xmlns:a16="http://schemas.microsoft.com/office/drawing/2014/main" id="{00000000-0008-0000-0000-000005000000}"/>
            </a:ext>
          </a:extLst>
        </xdr:cNvPr>
        <xdr:cNvSpPr/>
      </xdr:nvSpPr>
      <xdr:spPr bwMode="auto">
        <a:xfrm>
          <a:off x="163115" y="4596179"/>
          <a:ext cx="533400" cy="144862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a:solidFill>
                <a:schemeClr val="bg1"/>
              </a:solidFill>
            </a:rPr>
            <a:t>（第２号被保険者）</a:t>
          </a:r>
          <a:endParaRPr kumimoji="1" lang="en-US" altLang="ja-JP" sz="1200">
            <a:solidFill>
              <a:schemeClr val="bg1"/>
            </a:solidFill>
          </a:endParaRPr>
        </a:p>
        <a:p>
          <a:pPr algn="l"/>
          <a:r>
            <a:rPr kumimoji="1" lang="ja-JP" altLang="en-US" sz="1400">
              <a:solidFill>
                <a:schemeClr val="bg1"/>
              </a:solidFill>
            </a:rPr>
            <a:t>　配 偶 者 欄</a:t>
          </a:r>
          <a:endParaRPr kumimoji="1" lang="en-US" altLang="ja-JP" sz="1400">
            <a:solidFill>
              <a:schemeClr val="bg1"/>
            </a:solidFill>
          </a:endParaRPr>
        </a:p>
      </xdr:txBody>
    </xdr:sp>
    <xdr:clientData/>
  </xdr:twoCellAnchor>
  <xdr:twoCellAnchor>
    <xdr:from>
      <xdr:col>1</xdr:col>
      <xdr:colOff>101201</xdr:colOff>
      <xdr:row>51</xdr:row>
      <xdr:rowOff>83341</xdr:rowOff>
    </xdr:from>
    <xdr:to>
      <xdr:col>4</xdr:col>
      <xdr:colOff>71436</xdr:colOff>
      <xdr:row>66</xdr:row>
      <xdr:rowOff>28863</xdr:rowOff>
    </xdr:to>
    <xdr:sp macro="" textlink="">
      <xdr:nvSpPr>
        <xdr:cNvPr id="7" name="正方形/長方形 6">
          <a:extLst>
            <a:ext uri="{FF2B5EF4-FFF2-40B4-BE49-F238E27FC236}">
              <a16:creationId xmlns:a16="http://schemas.microsoft.com/office/drawing/2014/main" id="{00000000-0008-0000-0000-00000F000000}"/>
            </a:ext>
          </a:extLst>
        </xdr:cNvPr>
        <xdr:cNvSpPr/>
      </xdr:nvSpPr>
      <xdr:spPr bwMode="auto">
        <a:xfrm>
          <a:off x="234551" y="7836691"/>
          <a:ext cx="370285" cy="230772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1</xdr:col>
      <xdr:colOff>65484</xdr:colOff>
      <xdr:row>11</xdr:row>
      <xdr:rowOff>148830</xdr:rowOff>
    </xdr:from>
    <xdr:to>
      <xdr:col>5</xdr:col>
      <xdr:colOff>1</xdr:colOff>
      <xdr:row>20</xdr:row>
      <xdr:rowOff>113112</xdr:rowOff>
    </xdr:to>
    <xdr:sp macro="" textlink="">
      <xdr:nvSpPr>
        <xdr:cNvPr id="8" name="正方形/長方形 7">
          <a:extLst>
            <a:ext uri="{FF2B5EF4-FFF2-40B4-BE49-F238E27FC236}">
              <a16:creationId xmlns:a16="http://schemas.microsoft.com/office/drawing/2014/main" id="{00000000-0008-0000-0000-000011000000}"/>
            </a:ext>
          </a:extLst>
        </xdr:cNvPr>
        <xdr:cNvSpPr/>
      </xdr:nvSpPr>
      <xdr:spPr bwMode="auto">
        <a:xfrm>
          <a:off x="198834" y="2215755"/>
          <a:ext cx="467917" cy="133588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clientData/>
  </xdr:twoCellAnchor>
  <xdr:twoCellAnchor>
    <xdr:from>
      <xdr:col>1</xdr:col>
      <xdr:colOff>119062</xdr:colOff>
      <xdr:row>86</xdr:row>
      <xdr:rowOff>125025</xdr:rowOff>
    </xdr:from>
    <xdr:to>
      <xdr:col>4</xdr:col>
      <xdr:colOff>89297</xdr:colOff>
      <xdr:row>98</xdr:row>
      <xdr:rowOff>89299</xdr:rowOff>
    </xdr:to>
    <xdr:sp macro="" textlink="">
      <xdr:nvSpPr>
        <xdr:cNvPr id="9" name="正方形/長方形 8">
          <a:extLst>
            <a:ext uri="{FF2B5EF4-FFF2-40B4-BE49-F238E27FC236}">
              <a16:creationId xmlns:a16="http://schemas.microsoft.com/office/drawing/2014/main" id="{00000000-0008-0000-0000-000012000000}"/>
            </a:ext>
          </a:extLst>
        </xdr:cNvPr>
        <xdr:cNvSpPr/>
      </xdr:nvSpPr>
      <xdr:spPr bwMode="auto">
        <a:xfrm>
          <a:off x="252412" y="13326675"/>
          <a:ext cx="370285" cy="2021674"/>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dr:col>2</xdr:col>
      <xdr:colOff>74284</xdr:colOff>
      <xdr:row>49</xdr:row>
      <xdr:rowOff>0</xdr:rowOff>
    </xdr:from>
    <xdr:to>
      <xdr:col>4</xdr:col>
      <xdr:colOff>95248</xdr:colOff>
      <xdr:row>50</xdr:row>
      <xdr:rowOff>83338</xdr:rowOff>
    </xdr:to>
    <xdr:sp macro="" textlink="">
      <xdr:nvSpPr>
        <xdr:cNvPr id="10" name="正方形/長方形 9">
          <a:extLst>
            <a:ext uri="{FF2B5EF4-FFF2-40B4-BE49-F238E27FC236}">
              <a16:creationId xmlns:a16="http://schemas.microsoft.com/office/drawing/2014/main" id="{00000000-0008-0000-0000-000013000000}"/>
            </a:ext>
          </a:extLst>
        </xdr:cNvPr>
        <xdr:cNvSpPr/>
      </xdr:nvSpPr>
      <xdr:spPr bwMode="auto">
        <a:xfrm>
          <a:off x="340984" y="7448550"/>
          <a:ext cx="287664" cy="23573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2</xdr:col>
      <xdr:colOff>52662</xdr:colOff>
      <xdr:row>26</xdr:row>
      <xdr:rowOff>135090</xdr:rowOff>
    </xdr:from>
    <xdr:to>
      <xdr:col>4</xdr:col>
      <xdr:colOff>110259</xdr:colOff>
      <xdr:row>28</xdr:row>
      <xdr:rowOff>112193</xdr:rowOff>
    </xdr:to>
    <xdr:sp macro="" textlink="">
      <xdr:nvSpPr>
        <xdr:cNvPr id="11" name="正方形/長方形 10">
          <a:extLst>
            <a:ext uri="{FF2B5EF4-FFF2-40B4-BE49-F238E27FC236}">
              <a16:creationId xmlns:a16="http://schemas.microsoft.com/office/drawing/2014/main" id="{00000000-0008-0000-0000-000014000000}"/>
            </a:ext>
          </a:extLst>
        </xdr:cNvPr>
        <xdr:cNvSpPr/>
      </xdr:nvSpPr>
      <xdr:spPr bwMode="auto">
        <a:xfrm>
          <a:off x="319362" y="4316565"/>
          <a:ext cx="324297" cy="281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9</xdr:col>
      <xdr:colOff>16668</xdr:colOff>
      <xdr:row>63</xdr:row>
      <xdr:rowOff>29766</xdr:rowOff>
    </xdr:from>
    <xdr:to>
      <xdr:col>12</xdr:col>
      <xdr:colOff>76198</xdr:colOff>
      <xdr:row>65</xdr:row>
      <xdr:rowOff>5953</xdr:rowOff>
    </xdr:to>
    <xdr:sp macro="" textlink="">
      <xdr:nvSpPr>
        <xdr:cNvPr id="12" name="正方形/長方形 11">
          <a:extLst>
            <a:ext uri="{FF2B5EF4-FFF2-40B4-BE49-F238E27FC236}">
              <a16:creationId xmlns:a16="http://schemas.microsoft.com/office/drawing/2014/main" id="{00000000-0008-0000-0000-00001D000000}"/>
            </a:ext>
          </a:extLst>
        </xdr:cNvPr>
        <xdr:cNvSpPr/>
      </xdr:nvSpPr>
      <xdr:spPr bwMode="auto">
        <a:xfrm>
          <a:off x="1083468" y="9688116"/>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5954</xdr:colOff>
      <xdr:row>68</xdr:row>
      <xdr:rowOff>27383</xdr:rowOff>
    </xdr:from>
    <xdr:to>
      <xdr:col>12</xdr:col>
      <xdr:colOff>35719</xdr:colOff>
      <xdr:row>70</xdr:row>
      <xdr:rowOff>110726</xdr:rowOff>
    </xdr:to>
    <xdr:sp macro="" textlink="">
      <xdr:nvSpPr>
        <xdr:cNvPr id="13" name="正方形/長方形 12">
          <a:extLst>
            <a:ext uri="{FF2B5EF4-FFF2-40B4-BE49-F238E27FC236}">
              <a16:creationId xmlns:a16="http://schemas.microsoft.com/office/drawing/2014/main" id="{00000000-0008-0000-0000-00001F000000}"/>
            </a:ext>
          </a:extLst>
        </xdr:cNvPr>
        <xdr:cNvSpPr/>
      </xdr:nvSpPr>
      <xdr:spPr bwMode="auto">
        <a:xfrm>
          <a:off x="939404" y="10447733"/>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xdr:twoCellAnchor editAs="oneCell">
    <xdr:from>
      <xdr:col>48</xdr:col>
      <xdr:colOff>0</xdr:colOff>
      <xdr:row>0</xdr:row>
      <xdr:rowOff>95250</xdr:rowOff>
    </xdr:from>
    <xdr:to>
      <xdr:col>71</xdr:col>
      <xdr:colOff>19050</xdr:colOff>
      <xdr:row>5</xdr:row>
      <xdr:rowOff>171450</xdr:rowOff>
    </xdr:to>
    <xdr:sp macro="" textlink="">
      <xdr:nvSpPr>
        <xdr:cNvPr id="14" name="BarCodeCtrl1" hidden="1">
          <a:extLst>
            <a:ext uri="{63B3BB69-23CF-44E3-9099-C40C66FF867C}">
              <a14:compatExt xmlns:a14="http://schemas.microsoft.com/office/drawing/2010/main" spid="_x0000_s35841"/>
            </a:ext>
            <a:ext uri="{FF2B5EF4-FFF2-40B4-BE49-F238E27FC236}">
              <a16:creationId xmlns:a16="http://schemas.microsoft.com/office/drawing/2014/main" id="{00000000-0008-0000-0000-000028040000}"/>
            </a:ext>
          </a:extLst>
        </xdr:cNvPr>
        <xdr:cNvSpPr/>
      </xdr:nvSpPr>
      <xdr:spPr bwMode="auto">
        <a:xfrm>
          <a:off x="6286500" y="95250"/>
          <a:ext cx="3086100" cy="11525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28574</xdr:colOff>
      <xdr:row>71</xdr:row>
      <xdr:rowOff>70244</xdr:rowOff>
    </xdr:from>
    <xdr:to>
      <xdr:col>22</xdr:col>
      <xdr:colOff>88106</xdr:colOff>
      <xdr:row>74</xdr:row>
      <xdr:rowOff>104775</xdr:rowOff>
    </xdr:to>
    <xdr:sp macro="" textlink="">
      <xdr:nvSpPr>
        <xdr:cNvPr id="15" name="円/楕円 17">
          <a:extLst>
            <a:ext uri="{FF2B5EF4-FFF2-40B4-BE49-F238E27FC236}">
              <a16:creationId xmlns:a16="http://schemas.microsoft.com/office/drawing/2014/main" id="{00000000-0008-0000-0000-000019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16" name="円/楕円 17">
          <a:extLst>
            <a:ext uri="{FF2B5EF4-FFF2-40B4-BE49-F238E27FC236}">
              <a16:creationId xmlns:a16="http://schemas.microsoft.com/office/drawing/2014/main" id="{00000000-0008-0000-0000-000020000000}"/>
            </a:ext>
          </a:extLst>
        </xdr:cNvPr>
        <xdr:cNvSpPr/>
      </xdr:nvSpPr>
      <xdr:spPr bwMode="auto">
        <a:xfrm>
          <a:off x="2162173" y="11534776"/>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17" name="正方形/長方形 16">
          <a:extLst>
            <a:ext uri="{FF2B5EF4-FFF2-40B4-BE49-F238E27FC236}">
              <a16:creationId xmlns:a16="http://schemas.microsoft.com/office/drawing/2014/main" id="{00000000-0008-0000-0000-000021000000}"/>
            </a:ext>
          </a:extLst>
        </xdr:cNvPr>
        <xdr:cNvSpPr/>
      </xdr:nvSpPr>
      <xdr:spPr bwMode="auto">
        <a:xfrm>
          <a:off x="2173612" y="11608378"/>
          <a:ext cx="723251" cy="36313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18" name="正方形/長方形 17">
          <a:extLst>
            <a:ext uri="{FF2B5EF4-FFF2-40B4-BE49-F238E27FC236}">
              <a16:creationId xmlns:a16="http://schemas.microsoft.com/office/drawing/2014/main" id="{00000000-0008-0000-0000-000022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53577</xdr:colOff>
      <xdr:row>71</xdr:row>
      <xdr:rowOff>71437</xdr:rowOff>
    </xdr:from>
    <xdr:to>
      <xdr:col>16</xdr:col>
      <xdr:colOff>95249</xdr:colOff>
      <xdr:row>79</xdr:row>
      <xdr:rowOff>5953</xdr:rowOff>
    </xdr:to>
    <xdr:sp macro="" textlink="">
      <xdr:nvSpPr>
        <xdr:cNvPr id="19" name="テキスト ボックス 18">
          <a:extLst>
            <a:ext uri="{FF2B5EF4-FFF2-40B4-BE49-F238E27FC236}">
              <a16:creationId xmlns:a16="http://schemas.microsoft.com/office/drawing/2014/main" id="{00000000-0008-0000-0000-000008000000}"/>
            </a:ext>
          </a:extLst>
        </xdr:cNvPr>
        <xdr:cNvSpPr txBox="1"/>
      </xdr:nvSpPr>
      <xdr:spPr>
        <a:xfrm>
          <a:off x="853677" y="10948987"/>
          <a:ext cx="1241822" cy="115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editAs="oneCell">
    <xdr:from>
      <xdr:col>48</xdr:col>
      <xdr:colOff>0</xdr:colOff>
      <xdr:row>0</xdr:row>
      <xdr:rowOff>95250</xdr:rowOff>
    </xdr:from>
    <xdr:to>
      <xdr:col>71</xdr:col>
      <xdr:colOff>19050</xdr:colOff>
      <xdr:row>5</xdr:row>
      <xdr:rowOff>171450</xdr:rowOff>
    </xdr:to>
    <xdr:pic>
      <xdr:nvPicPr>
        <xdr:cNvPr id="20" name="BarCodeCtrl1">
          <a:extLst>
            <a:ext uri="{FF2B5EF4-FFF2-40B4-BE49-F238E27FC236}">
              <a16:creationId xmlns:a16="http://schemas.microsoft.com/office/drawing/2014/main" id="{00000000-0008-0000-0700-000014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0" y="95250"/>
          <a:ext cx="3086100" cy="11525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202406</xdr:colOff>
      <xdr:row>35</xdr:row>
      <xdr:rowOff>59532</xdr:rowOff>
    </xdr:from>
    <xdr:to>
      <xdr:col>20</xdr:col>
      <xdr:colOff>107156</xdr:colOff>
      <xdr:row>55</xdr:row>
      <xdr:rowOff>787154</xdr:rowOff>
    </xdr:to>
    <xdr:pic>
      <xdr:nvPicPr>
        <xdr:cNvPr id="3" name="図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5812" y="10310813"/>
          <a:ext cx="7286625" cy="44899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T2023\profiles\&#65288;%5eo&#65342;)&#36039;&#26684;&#31649;&#29702;&#35506;&#20491;&#20154;&#12405;&#12361;&#12427;&#12384;\&#20837;&#21147;&#29992;&#32025;\&#9661;&#36039;&#26684;&#21462;&#24471;&#38306;&#36899;&#96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33.37.160.79\&#20849;&#28168;\matsuo\&#26494;&#23614;&#12304;&#20316;&#25104;&#20013;&#12305;&#25206;&#39178;&#12398;&#30003;&#31435;&#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X表"/>
      <sheetName val="Y表"/>
      <sheetName val="Y裏"/>
      <sheetName val="内部Ｙ"/>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該当者のみ】扶養の申立書（入力用）"/>
      <sheetName val="記入例"/>
      <sheetName val="続柄"/>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14"/>
  <sheetViews>
    <sheetView showGridLines="0" tabSelected="1" view="pageBreakPreview" zoomScaleNormal="100" zoomScaleSheetLayoutView="100" workbookViewId="0">
      <selection activeCell="A3" sqref="A3:H3"/>
    </sheetView>
  </sheetViews>
  <sheetFormatPr defaultRowHeight="13.5"/>
  <cols>
    <col min="1" max="16384" width="9" style="116"/>
  </cols>
  <sheetData>
    <row r="1" spans="1:8" s="113" customFormat="1" ht="30" customHeight="1">
      <c r="A1" s="112" t="s">
        <v>108</v>
      </c>
    </row>
    <row r="2" spans="1:8" s="113" customFormat="1" ht="39.950000000000003" customHeight="1">
      <c r="A2" s="114"/>
    </row>
    <row r="3" spans="1:8" s="113" customFormat="1" ht="39.950000000000003" customHeight="1">
      <c r="A3" s="466" t="str">
        <f>HYPERLINK("①共済資格!A1", "①（長期組合員用）共済組合資格取得届")</f>
        <v>①（長期組合員用）共済組合資格取得届</v>
      </c>
      <c r="B3" s="466"/>
      <c r="C3" s="466"/>
      <c r="D3" s="466"/>
      <c r="E3" s="466"/>
      <c r="F3" s="466"/>
      <c r="G3" s="466"/>
      <c r="H3" s="466"/>
    </row>
    <row r="4" spans="1:8" s="113" customFormat="1" ht="39.950000000000003" customHeight="1">
      <c r="A4" s="466" t="str">
        <f>HYPERLINK("②雇用保険!A1", "②（長期組合員用）雇用保険被保険者資格取得届")</f>
        <v>②（長期組合員用）雇用保険被保険者資格取得届</v>
      </c>
      <c r="B4" s="466"/>
      <c r="C4" s="466"/>
      <c r="D4" s="466"/>
      <c r="E4" s="466"/>
      <c r="F4" s="466"/>
      <c r="G4" s="466"/>
      <c r="H4" s="466"/>
    </row>
    <row r="5" spans="1:8" s="113" customFormat="1" ht="39.950000000000003" customHeight="1">
      <c r="A5" s="466" t="str">
        <f>HYPERLINK("③被扶養者申告書!A1", "③（長期組合員用）被扶養者等申告書")</f>
        <v>③（長期組合員用）被扶養者等申告書</v>
      </c>
      <c r="B5" s="466"/>
      <c r="C5" s="466"/>
      <c r="D5" s="466"/>
      <c r="E5" s="466"/>
      <c r="F5" s="466"/>
      <c r="G5" s="466"/>
      <c r="H5" s="466"/>
    </row>
    <row r="6" spans="1:8" s="113" customFormat="1" ht="39.950000000000003" customHeight="1">
      <c r="A6" s="466" t="str">
        <f>HYPERLINK("④居所登録届!A1", "④（長期組合員用）居所登録届")</f>
        <v>④（長期組合員用）居所登録届</v>
      </c>
      <c r="B6" s="466"/>
      <c r="C6" s="466"/>
      <c r="D6" s="466"/>
      <c r="E6" s="466"/>
      <c r="F6" s="466"/>
      <c r="G6" s="466"/>
      <c r="H6" s="466"/>
    </row>
    <row r="7" spans="1:8" s="113" customFormat="1" ht="39.950000000000003" customHeight="1">
      <c r="A7" s="466" t="str">
        <f>HYPERLINK("⑤扶養申立書!A1", "⑤（長期組合員用）扶養申立書")</f>
        <v>⑤（長期組合員用）扶養申立書</v>
      </c>
      <c r="B7" s="466"/>
      <c r="C7" s="466"/>
      <c r="D7" s="466"/>
      <c r="E7" s="466"/>
      <c r="F7" s="466"/>
      <c r="G7" s="466"/>
      <c r="H7" s="466"/>
    </row>
    <row r="8" spans="1:8" s="113" customFormat="1" ht="39.950000000000003" customHeight="1">
      <c r="A8" s="466" t="str">
        <f>HYPERLINK("⑥共同扶養申立書!A1", "⑥（長期組合員用）夫婦共同扶養申立書")</f>
        <v>⑥（長期組合員用）夫婦共同扶養申立書</v>
      </c>
      <c r="B8" s="466"/>
      <c r="C8" s="466"/>
      <c r="D8" s="466"/>
      <c r="E8" s="466"/>
      <c r="F8" s="466"/>
      <c r="G8" s="466"/>
      <c r="H8" s="466"/>
    </row>
    <row r="9" spans="1:8" s="113" customFormat="1" ht="39.950000000000003" customHeight="1">
      <c r="A9" s="466" t="str">
        <f>HYPERLINK("⑦第3号被保険者届!A1", "⑦（長期組合員用）第３号被保険者関係届 ")</f>
        <v xml:space="preserve">⑦（長期組合員用）第３号被保険者関係届 </v>
      </c>
      <c r="B9" s="466"/>
      <c r="C9" s="466"/>
      <c r="D9" s="466"/>
      <c r="E9" s="466"/>
      <c r="F9" s="466"/>
      <c r="G9" s="466"/>
      <c r="H9" s="466"/>
    </row>
    <row r="10" spans="1:8" s="113" customFormat="1" ht="39.950000000000003" customHeight="1">
      <c r="A10" s="466" t="str">
        <f>HYPERLINK("雇用保険申立書!A1", "（長期組合員用）雇用保険申立書 ")</f>
        <v xml:space="preserve">（長期組合員用）雇用保険申立書 </v>
      </c>
      <c r="B10" s="466"/>
      <c r="C10" s="466"/>
      <c r="D10" s="466"/>
      <c r="E10" s="466"/>
      <c r="F10" s="466"/>
      <c r="G10" s="466"/>
      <c r="H10" s="466"/>
    </row>
    <row r="11" spans="1:8" s="113" customFormat="1" ht="39.950000000000003" customHeight="1">
      <c r="A11" s="466" t="str">
        <f>HYPERLINK("給与証明書!A1", "（参考様式）給与証明書 ")</f>
        <v xml:space="preserve">（参考様式）給与証明書 </v>
      </c>
      <c r="B11" s="466"/>
      <c r="C11" s="466"/>
      <c r="D11" s="466"/>
      <c r="E11" s="466"/>
      <c r="F11" s="466"/>
      <c r="G11" s="466"/>
      <c r="H11" s="466"/>
    </row>
    <row r="12" spans="1:8" ht="39.950000000000003" customHeight="1">
      <c r="A12" s="115"/>
    </row>
    <row r="13" spans="1:8" ht="39.950000000000003" customHeight="1"/>
    <row r="14" spans="1:8" ht="39.950000000000003" customHeight="1"/>
  </sheetData>
  <sheetProtection algorithmName="SHA-512" hashValue="ADmiZl9s4YVEdMtadoUfCXNreM/K53HUGnQK/6TSrUoz1r2BwM8WGa+UBXQF+6xo6NEnDHK+z+zH2affmX9EZg==" saltValue="qYUV6GvMOukZdmbV1a2K9w==" spinCount="100000" sheet="1" objects="1" scenarios="1" selectLockedCells="1"/>
  <mergeCells count="9">
    <mergeCell ref="A9:H9"/>
    <mergeCell ref="A10:H10"/>
    <mergeCell ref="A11:H11"/>
    <mergeCell ref="A3:H3"/>
    <mergeCell ref="A4:H4"/>
    <mergeCell ref="A6:H6"/>
    <mergeCell ref="A5:H5"/>
    <mergeCell ref="A7:H7"/>
    <mergeCell ref="A8:H8"/>
  </mergeCells>
  <phoneticPr fontId="5"/>
  <hyperlinks>
    <hyperlink ref="A3" location="【必須】①共済資格!A1" display="①（短期組合員用）共済組合資格取得届" xr:uid="{00000000-0004-0000-0000-000000000000}"/>
    <hyperlink ref="A3:H3" location="①共済資格!A1" display="①共済資格!A1" xr:uid="{00000000-0004-0000-0000-000001000000}"/>
    <hyperlink ref="A4" location="【必須】①共済資格!A1" display="①（短期組合員用）共済組合資格取得届" xr:uid="{00000000-0004-0000-0000-000002000000}"/>
    <hyperlink ref="A4:H4" location="②雇用保険!A1" display="②雇用保険!A1" xr:uid="{00000000-0004-0000-0000-000003000000}"/>
    <hyperlink ref="A5" location="【必須】①共済資格!A1" display="①（短期組合員用）共済組合資格取得届" xr:uid="{00000000-0004-0000-0000-000004000000}"/>
    <hyperlink ref="A5:H5" location="③被扶養者申告書!A1" display="③被扶養者申告書!A1" xr:uid="{00000000-0004-0000-0000-000005000000}"/>
    <hyperlink ref="A6" location="【必須】①共済資格!A1" display="①（短期組合員用）共済組合資格取得届" xr:uid="{00000000-0004-0000-0000-000006000000}"/>
    <hyperlink ref="A6:H6" location="④居所登録届!A1" display="④居所登録届!A1" xr:uid="{00000000-0004-0000-0000-000007000000}"/>
    <hyperlink ref="A7" location="【必須】①共済資格!A1" display="①（短期組合員用）共済組合資格取得届" xr:uid="{00000000-0004-0000-0000-000008000000}"/>
    <hyperlink ref="A7:H7" location="⑤扶養申立書!A1" display="⑤扶養申立書!A1" xr:uid="{00000000-0004-0000-0000-000009000000}"/>
    <hyperlink ref="A8" location="【必須】①共済資格!A1" display="①（短期組合員用）共済組合資格取得届" xr:uid="{00000000-0004-0000-0000-00000A000000}"/>
    <hyperlink ref="A8:H8" location="⑥共同扶養申立書!A1" display="⑥共同扶養申立書!A1" xr:uid="{00000000-0004-0000-0000-00000B000000}"/>
    <hyperlink ref="A9" location="【必須】①共済資格!A1" display="①（短期組合員用）共済組合資格取得届" xr:uid="{00000000-0004-0000-0000-00000C000000}"/>
    <hyperlink ref="A9:H9" location="⑦第3号被保険者届!A1" display="⑦第3号被保険者届!A1" xr:uid="{00000000-0004-0000-0000-00000D000000}"/>
    <hyperlink ref="A10" location="【必須】①共済資格!A1" display="①（短期組合員用）共済組合資格取得届" xr:uid="{00000000-0004-0000-0000-00000E000000}"/>
    <hyperlink ref="A10:H10" location="雇用保険申立書!A1" display="雇用保険申立書!A1" xr:uid="{00000000-0004-0000-0000-00000F000000}"/>
    <hyperlink ref="A11" location="【必須】①共済資格!A1" display="①（短期組合員用）共済組合資格取得届" xr:uid="{00000000-0004-0000-0000-000010000000}"/>
    <hyperlink ref="A11:H11" location="給与証明書!A1" display="給与証明書!A1" xr:uid="{00000000-0004-0000-0000-000011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R67"/>
  <sheetViews>
    <sheetView showGridLines="0" view="pageBreakPreview" zoomScale="80" zoomScaleNormal="80" zoomScaleSheetLayoutView="80" workbookViewId="0">
      <selection activeCell="G3" sqref="G3:N3"/>
    </sheetView>
  </sheetViews>
  <sheetFormatPr defaultRowHeight="14.25"/>
  <cols>
    <col min="1" max="1" width="2.875" style="348" customWidth="1"/>
    <col min="2" max="2" width="4.875" style="348" customWidth="1"/>
    <col min="3" max="3" width="4" style="348" customWidth="1"/>
    <col min="4" max="4" width="3.625" style="348" customWidth="1"/>
    <col min="5" max="5" width="3.75" style="348" customWidth="1"/>
    <col min="6" max="6" width="3.625" style="348" customWidth="1"/>
    <col min="7" max="7" width="7.625" style="348" customWidth="1"/>
    <col min="8" max="8" width="4" style="348" customWidth="1"/>
    <col min="9" max="9" width="7.625" style="348" customWidth="1"/>
    <col min="10" max="10" width="5.25" style="348" customWidth="1"/>
    <col min="11" max="12" width="5.625" style="348" customWidth="1"/>
    <col min="13" max="15" width="4.625" style="348" customWidth="1"/>
    <col min="16" max="16" width="15" style="348" customWidth="1"/>
    <col min="17" max="17" width="5" style="348" customWidth="1"/>
    <col min="18" max="18" width="4.375" style="348" customWidth="1"/>
    <col min="19" max="21" width="3.75" style="348" customWidth="1"/>
    <col min="22" max="22" width="7.625" style="348" customWidth="1"/>
    <col min="23" max="23" width="4.375" style="348" customWidth="1"/>
    <col min="24" max="24" width="7.625" style="348" customWidth="1"/>
    <col min="25" max="25" width="16.375" style="348" customWidth="1"/>
    <col min="26" max="26" width="12.875" style="348" customWidth="1"/>
    <col min="27" max="27" width="14.5" style="348" customWidth="1"/>
    <col min="28" max="28" width="12.75" style="348" customWidth="1"/>
    <col min="29" max="29" width="3" style="348" customWidth="1"/>
    <col min="30" max="32" width="2.875" style="348" customWidth="1"/>
    <col min="33" max="33" width="12.75" style="348" customWidth="1"/>
    <col min="34" max="34" width="6.5" style="348" customWidth="1"/>
    <col min="35" max="35" width="3" style="348" customWidth="1"/>
    <col min="36" max="36" width="6.375" style="348" customWidth="1"/>
    <col min="37" max="39" width="12.75" style="348" customWidth="1"/>
    <col min="40" max="40" width="12.625" style="348" customWidth="1"/>
    <col min="41" max="44" width="12.75" style="348" customWidth="1"/>
    <col min="45" max="45" width="3" style="348" customWidth="1"/>
    <col min="46" max="16384" width="9" style="348"/>
  </cols>
  <sheetData>
    <row r="1" spans="1:35" ht="24.75" customHeight="1">
      <c r="A1" s="345"/>
      <c r="B1" s="346" t="s">
        <v>341</v>
      </c>
      <c r="C1" s="345"/>
      <c r="D1" s="345"/>
      <c r="E1" s="345"/>
      <c r="F1" s="345"/>
      <c r="G1" s="345"/>
      <c r="H1" s="345"/>
      <c r="I1" s="345"/>
      <c r="J1" s="345"/>
      <c r="K1" s="345"/>
      <c r="L1" s="345"/>
      <c r="M1" s="345"/>
      <c r="N1" s="345"/>
      <c r="O1" s="345"/>
      <c r="P1" s="345"/>
      <c r="Q1" s="345"/>
      <c r="R1" s="345"/>
      <c r="S1" s="345"/>
      <c r="T1" s="345"/>
      <c r="U1" s="345"/>
      <c r="V1" s="345"/>
      <c r="W1" s="345"/>
      <c r="X1" s="345"/>
      <c r="Y1" s="345"/>
      <c r="Z1" s="345"/>
      <c r="AA1" s="347" t="s">
        <v>342</v>
      </c>
      <c r="AB1" s="345"/>
      <c r="AC1" s="345"/>
    </row>
    <row r="2" spans="1:35" ht="16.5" customHeight="1">
      <c r="A2" s="345"/>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row>
    <row r="3" spans="1:35" ht="24.95" customHeight="1">
      <c r="A3" s="349"/>
      <c r="B3" s="1639" t="s">
        <v>150</v>
      </c>
      <c r="C3" s="1640"/>
      <c r="D3" s="1640"/>
      <c r="E3" s="1640"/>
      <c r="F3" s="1641"/>
      <c r="G3" s="1642"/>
      <c r="H3" s="1642"/>
      <c r="I3" s="1642"/>
      <c r="J3" s="1642"/>
      <c r="K3" s="1642"/>
      <c r="L3" s="1642"/>
      <c r="M3" s="1642"/>
      <c r="N3" s="1643"/>
      <c r="O3" s="349"/>
      <c r="Q3" s="1630" t="s">
        <v>343</v>
      </c>
      <c r="R3" s="1631"/>
      <c r="S3" s="1631"/>
      <c r="T3" s="1631"/>
      <c r="U3" s="1631"/>
      <c r="V3" s="1631"/>
      <c r="W3" s="1631"/>
      <c r="X3" s="1631"/>
      <c r="Y3" s="1631"/>
      <c r="Z3" s="1631"/>
      <c r="AA3" s="1632"/>
      <c r="AB3" s="350"/>
      <c r="AC3" s="350"/>
      <c r="AD3" s="350"/>
      <c r="AE3" s="350"/>
      <c r="AF3" s="350"/>
      <c r="AG3" s="350"/>
      <c r="AH3" s="350"/>
      <c r="AI3" s="350"/>
    </row>
    <row r="4" spans="1:35" ht="24.95" customHeight="1">
      <c r="A4" s="349"/>
      <c r="B4" s="1604" t="s">
        <v>344</v>
      </c>
      <c r="C4" s="1605"/>
      <c r="D4" s="1605"/>
      <c r="E4" s="1605"/>
      <c r="F4" s="1606"/>
      <c r="G4" s="1628" t="s">
        <v>345</v>
      </c>
      <c r="H4" s="1629"/>
      <c r="I4" s="351"/>
      <c r="J4" s="352" t="s">
        <v>99</v>
      </c>
      <c r="K4" s="351"/>
      <c r="L4" s="352" t="s">
        <v>346</v>
      </c>
      <c r="M4" s="351"/>
      <c r="N4" s="353" t="s">
        <v>100</v>
      </c>
      <c r="O4" s="354"/>
      <c r="P4" s="349"/>
      <c r="Q4" s="1633"/>
      <c r="R4" s="1634"/>
      <c r="S4" s="1634"/>
      <c r="T4" s="1634"/>
      <c r="U4" s="1634"/>
      <c r="V4" s="1634"/>
      <c r="W4" s="1634"/>
      <c r="X4" s="1634"/>
      <c r="Y4" s="1634"/>
      <c r="Z4" s="1634"/>
      <c r="AA4" s="1635"/>
      <c r="AB4" s="350"/>
      <c r="AC4" s="350"/>
      <c r="AD4" s="350"/>
      <c r="AE4" s="350"/>
      <c r="AF4" s="350"/>
      <c r="AG4" s="350"/>
      <c r="AH4" s="350"/>
      <c r="AI4" s="350"/>
    </row>
    <row r="5" spans="1:35" ht="24.95" customHeight="1">
      <c r="A5" s="349"/>
      <c r="B5" s="1604" t="s">
        <v>435</v>
      </c>
      <c r="C5" s="1605"/>
      <c r="D5" s="1605"/>
      <c r="E5" s="1605"/>
      <c r="F5" s="1606"/>
      <c r="G5" s="1628" t="s">
        <v>345</v>
      </c>
      <c r="H5" s="1629"/>
      <c r="I5" s="351"/>
      <c r="J5" s="352" t="s">
        <v>99</v>
      </c>
      <c r="K5" s="351"/>
      <c r="L5" s="352" t="s">
        <v>346</v>
      </c>
      <c r="M5" s="351"/>
      <c r="N5" s="353" t="s">
        <v>100</v>
      </c>
      <c r="O5" s="354"/>
      <c r="P5" s="349"/>
      <c r="Q5" s="1636"/>
      <c r="R5" s="1637"/>
      <c r="S5" s="1637"/>
      <c r="T5" s="1637"/>
      <c r="U5" s="1637"/>
      <c r="V5" s="1637"/>
      <c r="W5" s="1637"/>
      <c r="X5" s="1637"/>
      <c r="Y5" s="1637"/>
      <c r="Z5" s="1637"/>
      <c r="AA5" s="1638"/>
      <c r="AB5" s="350"/>
      <c r="AC5" s="350"/>
      <c r="AD5" s="350"/>
      <c r="AE5" s="350"/>
      <c r="AF5" s="350"/>
      <c r="AG5" s="350"/>
      <c r="AH5" s="350"/>
      <c r="AI5" s="350"/>
    </row>
    <row r="6" spans="1:35" ht="27.75" customHeight="1">
      <c r="A6" s="349"/>
      <c r="B6" s="1604" t="s">
        <v>347</v>
      </c>
      <c r="C6" s="1605"/>
      <c r="D6" s="1605"/>
      <c r="E6" s="1605"/>
      <c r="F6" s="1606"/>
      <c r="G6" s="1622" t="s">
        <v>453</v>
      </c>
      <c r="H6" s="1623"/>
      <c r="I6" s="1624" t="s">
        <v>454</v>
      </c>
      <c r="J6" s="1625"/>
      <c r="K6" s="1626" t="s">
        <v>459</v>
      </c>
      <c r="L6" s="1622"/>
      <c r="M6" s="1622"/>
      <c r="N6" s="1627"/>
      <c r="O6" s="349"/>
      <c r="P6" s="349"/>
      <c r="Q6" s="448"/>
      <c r="R6" s="448"/>
      <c r="S6" s="448"/>
      <c r="T6" s="448"/>
      <c r="U6" s="448"/>
      <c r="V6" s="448"/>
      <c r="W6" s="448"/>
      <c r="X6" s="448"/>
      <c r="Y6" s="448"/>
      <c r="Z6" s="448"/>
      <c r="AA6" s="448"/>
      <c r="AB6" s="350"/>
      <c r="AC6" s="350"/>
      <c r="AD6" s="350"/>
      <c r="AE6" s="350"/>
      <c r="AF6" s="350"/>
      <c r="AG6" s="350"/>
      <c r="AH6" s="350"/>
      <c r="AI6" s="350"/>
    </row>
    <row r="7" spans="1:35" ht="24.95" customHeight="1">
      <c r="A7" s="349"/>
      <c r="B7" s="1604" t="s">
        <v>348</v>
      </c>
      <c r="C7" s="1605"/>
      <c r="D7" s="1605"/>
      <c r="E7" s="1605"/>
      <c r="F7" s="1606"/>
      <c r="G7" s="462" t="s">
        <v>455</v>
      </c>
      <c r="H7" s="355"/>
      <c r="I7" s="463" t="s">
        <v>456</v>
      </c>
      <c r="J7" s="356"/>
      <c r="K7" s="357"/>
      <c r="L7" s="357"/>
      <c r="M7" s="357"/>
      <c r="N7" s="358"/>
      <c r="O7" s="359"/>
      <c r="P7" s="349"/>
      <c r="Q7" s="349"/>
      <c r="R7" s="349"/>
      <c r="S7" s="349"/>
      <c r="T7" s="349"/>
      <c r="U7" s="349"/>
      <c r="V7" s="349"/>
      <c r="W7" s="349"/>
      <c r="X7" s="349"/>
      <c r="Y7" s="349"/>
      <c r="Z7" s="349"/>
      <c r="AA7" s="349"/>
      <c r="AB7" s="349"/>
    </row>
    <row r="8" spans="1:35" ht="24.95" customHeight="1">
      <c r="A8" s="349"/>
      <c r="B8" s="1604" t="s">
        <v>349</v>
      </c>
      <c r="C8" s="1605"/>
      <c r="D8" s="1605"/>
      <c r="E8" s="1605"/>
      <c r="F8" s="1606"/>
      <c r="G8" s="360"/>
      <c r="H8" s="361" t="s">
        <v>350</v>
      </c>
      <c r="I8" s="357"/>
      <c r="J8" s="357"/>
      <c r="K8" s="357"/>
      <c r="L8" s="357"/>
      <c r="M8" s="357"/>
      <c r="N8" s="358"/>
      <c r="O8" s="349"/>
      <c r="P8" s="349"/>
      <c r="Q8" s="349"/>
      <c r="R8" s="349"/>
      <c r="S8" s="349"/>
      <c r="T8" s="349"/>
      <c r="U8" s="349"/>
      <c r="V8" s="349"/>
      <c r="W8" s="349"/>
      <c r="X8" s="349"/>
      <c r="Y8" s="349"/>
      <c r="Z8" s="349"/>
      <c r="AA8" s="349"/>
      <c r="AB8" s="349"/>
      <c r="AC8" s="349"/>
    </row>
    <row r="9" spans="1:35" ht="24.95" customHeight="1">
      <c r="A9" s="349"/>
      <c r="B9" s="1607" t="s">
        <v>351</v>
      </c>
      <c r="C9" s="1608"/>
      <c r="D9" s="1608"/>
      <c r="E9" s="1608"/>
      <c r="F9" s="1609"/>
      <c r="G9" s="465" t="s">
        <v>457</v>
      </c>
      <c r="H9" s="362"/>
      <c r="I9" s="464" t="s">
        <v>458</v>
      </c>
      <c r="J9" s="363" t="s">
        <v>352</v>
      </c>
      <c r="K9" s="364"/>
      <c r="L9" s="365" t="s">
        <v>353</v>
      </c>
      <c r="M9" s="366"/>
      <c r="N9" s="367"/>
      <c r="O9" s="349"/>
      <c r="P9" s="349"/>
      <c r="Q9" s="1610"/>
      <c r="R9" s="1610"/>
      <c r="S9" s="349"/>
      <c r="T9" s="349"/>
      <c r="U9" s="349"/>
      <c r="V9" s="349"/>
      <c r="W9" s="349"/>
      <c r="X9" s="349"/>
      <c r="Y9" s="349"/>
      <c r="Z9" s="349"/>
      <c r="AA9" s="349"/>
      <c r="AB9" s="349"/>
      <c r="AC9" s="349"/>
    </row>
    <row r="10" spans="1:35" ht="15" customHeight="1" thickBot="1">
      <c r="A10" s="349"/>
      <c r="B10" s="368"/>
      <c r="C10" s="368"/>
      <c r="D10" s="369"/>
      <c r="E10" s="369"/>
      <c r="F10" s="369"/>
      <c r="G10" s="370"/>
      <c r="H10" s="368"/>
      <c r="I10" s="368"/>
      <c r="J10" s="370"/>
      <c r="K10" s="349"/>
      <c r="L10" s="349"/>
      <c r="M10" s="349"/>
      <c r="N10" s="349"/>
      <c r="O10" s="349"/>
      <c r="P10" s="349"/>
      <c r="Q10" s="371"/>
      <c r="R10" s="371"/>
      <c r="S10" s="349"/>
      <c r="T10" s="349"/>
      <c r="U10" s="349"/>
      <c r="V10" s="349"/>
      <c r="W10" s="349"/>
      <c r="X10" s="349"/>
      <c r="Y10" s="349"/>
      <c r="Z10" s="349"/>
      <c r="AA10" s="349"/>
      <c r="AB10" s="349"/>
      <c r="AC10" s="349"/>
    </row>
    <row r="11" spans="1:35" ht="24.95" customHeight="1">
      <c r="A11" s="349"/>
      <c r="B11" s="1611" t="s">
        <v>354</v>
      </c>
      <c r="C11" s="1612"/>
      <c r="D11" s="1612"/>
      <c r="E11" s="1612"/>
      <c r="F11" s="1612"/>
      <c r="G11" s="1612"/>
      <c r="H11" s="1612"/>
      <c r="I11" s="1612"/>
      <c r="J11" s="1612"/>
      <c r="K11" s="1612"/>
      <c r="L11" s="1612"/>
      <c r="M11" s="1612"/>
      <c r="N11" s="1612"/>
      <c r="O11" s="1612"/>
      <c r="P11" s="1613"/>
      <c r="Q11" s="1611" t="s">
        <v>355</v>
      </c>
      <c r="R11" s="1612"/>
      <c r="S11" s="1612"/>
      <c r="T11" s="1612"/>
      <c r="U11" s="1612"/>
      <c r="V11" s="1612"/>
      <c r="W11" s="1612"/>
      <c r="X11" s="1612"/>
      <c r="Y11" s="1612"/>
      <c r="Z11" s="1612"/>
      <c r="AA11" s="1613"/>
      <c r="AB11" s="349"/>
    </row>
    <row r="12" spans="1:35" ht="24.95" customHeight="1">
      <c r="A12" s="349"/>
      <c r="B12" s="1614" t="s">
        <v>356</v>
      </c>
      <c r="C12" s="1615"/>
      <c r="D12" s="1615"/>
      <c r="E12" s="1615"/>
      <c r="F12" s="1616"/>
      <c r="G12" s="1617" t="s">
        <v>357</v>
      </c>
      <c r="H12" s="1617"/>
      <c r="I12" s="1617"/>
      <c r="J12" s="1618" t="s">
        <v>358</v>
      </c>
      <c r="K12" s="1619"/>
      <c r="L12" s="1620"/>
      <c r="M12" s="1618" t="s">
        <v>359</v>
      </c>
      <c r="N12" s="1619"/>
      <c r="O12" s="1620"/>
      <c r="P12" s="372" t="s">
        <v>360</v>
      </c>
      <c r="Q12" s="1621" t="s">
        <v>356</v>
      </c>
      <c r="R12" s="1619"/>
      <c r="S12" s="1619"/>
      <c r="T12" s="1619"/>
      <c r="U12" s="1620"/>
      <c r="V12" s="1603" t="s">
        <v>357</v>
      </c>
      <c r="W12" s="1603"/>
      <c r="X12" s="1603"/>
      <c r="Y12" s="373" t="s">
        <v>361</v>
      </c>
      <c r="Z12" s="373" t="s">
        <v>362</v>
      </c>
      <c r="AA12" s="372" t="s">
        <v>360</v>
      </c>
      <c r="AB12" s="349"/>
    </row>
    <row r="13" spans="1:35" ht="24.95" customHeight="1">
      <c r="A13" s="349"/>
      <c r="B13" s="374" t="s">
        <v>345</v>
      </c>
      <c r="C13" s="375"/>
      <c r="D13" s="376" t="s">
        <v>99</v>
      </c>
      <c r="E13" s="375"/>
      <c r="F13" s="376" t="s">
        <v>346</v>
      </c>
      <c r="G13" s="377" t="s">
        <v>363</v>
      </c>
      <c r="H13" s="378" t="s">
        <v>364</v>
      </c>
      <c r="I13" s="380" t="s">
        <v>363</v>
      </c>
      <c r="J13" s="1600"/>
      <c r="K13" s="1601"/>
      <c r="L13" s="1602"/>
      <c r="M13" s="1563"/>
      <c r="N13" s="1564"/>
      <c r="O13" s="1565"/>
      <c r="P13" s="379" t="str">
        <f>IF(J13+M13=0,"",J13+M13)</f>
        <v/>
      </c>
      <c r="Q13" s="374" t="s">
        <v>345</v>
      </c>
      <c r="R13" s="375"/>
      <c r="S13" s="376" t="s">
        <v>99</v>
      </c>
      <c r="T13" s="375"/>
      <c r="U13" s="376" t="s">
        <v>346</v>
      </c>
      <c r="V13" s="377" t="s">
        <v>363</v>
      </c>
      <c r="W13" s="378" t="s">
        <v>364</v>
      </c>
      <c r="X13" s="380" t="s">
        <v>363</v>
      </c>
      <c r="Y13" s="381"/>
      <c r="Z13" s="381"/>
      <c r="AA13" s="379" t="str">
        <f t="shared" ref="AA13:AA26" si="0">IF(Y13+Z13=0,"",Y13+Z13)</f>
        <v/>
      </c>
      <c r="AB13" s="349"/>
    </row>
    <row r="14" spans="1:35" ht="24.95" customHeight="1">
      <c r="A14" s="349"/>
      <c r="B14" s="374" t="s">
        <v>345</v>
      </c>
      <c r="C14" s="375"/>
      <c r="D14" s="376" t="s">
        <v>99</v>
      </c>
      <c r="E14" s="375"/>
      <c r="F14" s="376" t="s">
        <v>346</v>
      </c>
      <c r="G14" s="377" t="s">
        <v>363</v>
      </c>
      <c r="H14" s="378" t="s">
        <v>364</v>
      </c>
      <c r="I14" s="380" t="s">
        <v>363</v>
      </c>
      <c r="J14" s="1563"/>
      <c r="K14" s="1564"/>
      <c r="L14" s="1565"/>
      <c r="M14" s="1563"/>
      <c r="N14" s="1564"/>
      <c r="O14" s="1565"/>
      <c r="P14" s="379" t="str">
        <f t="shared" ref="P14:P26" si="1">IF(J14+M14=0,"",J14+M14)</f>
        <v/>
      </c>
      <c r="Q14" s="374" t="s">
        <v>345</v>
      </c>
      <c r="R14" s="375"/>
      <c r="S14" s="376" t="s">
        <v>99</v>
      </c>
      <c r="T14" s="375"/>
      <c r="U14" s="376" t="s">
        <v>346</v>
      </c>
      <c r="V14" s="377" t="s">
        <v>363</v>
      </c>
      <c r="W14" s="378" t="s">
        <v>364</v>
      </c>
      <c r="X14" s="380" t="s">
        <v>363</v>
      </c>
      <c r="Y14" s="381"/>
      <c r="Z14" s="381"/>
      <c r="AA14" s="379" t="str">
        <f t="shared" si="0"/>
        <v/>
      </c>
      <c r="AB14" s="349"/>
    </row>
    <row r="15" spans="1:35" ht="24.95" customHeight="1">
      <c r="A15" s="349"/>
      <c r="B15" s="374" t="s">
        <v>345</v>
      </c>
      <c r="C15" s="375"/>
      <c r="D15" s="376" t="s">
        <v>99</v>
      </c>
      <c r="E15" s="375"/>
      <c r="F15" s="376" t="s">
        <v>346</v>
      </c>
      <c r="G15" s="377" t="s">
        <v>363</v>
      </c>
      <c r="H15" s="378" t="s">
        <v>364</v>
      </c>
      <c r="I15" s="380" t="s">
        <v>363</v>
      </c>
      <c r="J15" s="1563"/>
      <c r="K15" s="1564"/>
      <c r="L15" s="1565"/>
      <c r="M15" s="1563"/>
      <c r="N15" s="1564"/>
      <c r="O15" s="1565"/>
      <c r="P15" s="379" t="str">
        <f t="shared" si="1"/>
        <v/>
      </c>
      <c r="Q15" s="374" t="s">
        <v>345</v>
      </c>
      <c r="R15" s="375"/>
      <c r="S15" s="376" t="s">
        <v>99</v>
      </c>
      <c r="T15" s="375"/>
      <c r="U15" s="376" t="s">
        <v>346</v>
      </c>
      <c r="V15" s="377" t="s">
        <v>363</v>
      </c>
      <c r="W15" s="378" t="s">
        <v>364</v>
      </c>
      <c r="X15" s="380" t="s">
        <v>363</v>
      </c>
      <c r="Y15" s="381"/>
      <c r="Z15" s="381"/>
      <c r="AA15" s="379" t="str">
        <f t="shared" si="0"/>
        <v/>
      </c>
      <c r="AB15" s="349"/>
    </row>
    <row r="16" spans="1:35" ht="24.95" customHeight="1">
      <c r="A16" s="349"/>
      <c r="B16" s="374" t="s">
        <v>345</v>
      </c>
      <c r="C16" s="375"/>
      <c r="D16" s="376" t="s">
        <v>99</v>
      </c>
      <c r="E16" s="375"/>
      <c r="F16" s="376" t="s">
        <v>346</v>
      </c>
      <c r="G16" s="377" t="s">
        <v>363</v>
      </c>
      <c r="H16" s="378" t="s">
        <v>364</v>
      </c>
      <c r="I16" s="380" t="s">
        <v>363</v>
      </c>
      <c r="J16" s="1563"/>
      <c r="K16" s="1564"/>
      <c r="L16" s="1565"/>
      <c r="M16" s="1563"/>
      <c r="N16" s="1564"/>
      <c r="O16" s="1565"/>
      <c r="P16" s="379" t="str">
        <f t="shared" si="1"/>
        <v/>
      </c>
      <c r="Q16" s="374" t="s">
        <v>345</v>
      </c>
      <c r="R16" s="375"/>
      <c r="S16" s="376" t="s">
        <v>99</v>
      </c>
      <c r="T16" s="375"/>
      <c r="U16" s="376" t="s">
        <v>346</v>
      </c>
      <c r="V16" s="377" t="s">
        <v>363</v>
      </c>
      <c r="W16" s="378" t="s">
        <v>364</v>
      </c>
      <c r="X16" s="380" t="s">
        <v>363</v>
      </c>
      <c r="Y16" s="381"/>
      <c r="Z16" s="381"/>
      <c r="AA16" s="379" t="str">
        <f t="shared" si="0"/>
        <v/>
      </c>
      <c r="AB16" s="349"/>
    </row>
    <row r="17" spans="1:29" ht="24.95" customHeight="1">
      <c r="A17" s="349"/>
      <c r="B17" s="374" t="s">
        <v>345</v>
      </c>
      <c r="C17" s="375"/>
      <c r="D17" s="376" t="s">
        <v>99</v>
      </c>
      <c r="E17" s="375"/>
      <c r="F17" s="376" t="s">
        <v>346</v>
      </c>
      <c r="G17" s="377" t="s">
        <v>363</v>
      </c>
      <c r="H17" s="378" t="s">
        <v>364</v>
      </c>
      <c r="I17" s="380" t="s">
        <v>363</v>
      </c>
      <c r="J17" s="1563"/>
      <c r="K17" s="1564"/>
      <c r="L17" s="1565"/>
      <c r="M17" s="1563"/>
      <c r="N17" s="1564"/>
      <c r="O17" s="1565"/>
      <c r="P17" s="379" t="str">
        <f t="shared" si="1"/>
        <v/>
      </c>
      <c r="Q17" s="374" t="s">
        <v>345</v>
      </c>
      <c r="R17" s="375"/>
      <c r="S17" s="376" t="s">
        <v>99</v>
      </c>
      <c r="T17" s="375"/>
      <c r="U17" s="376" t="s">
        <v>346</v>
      </c>
      <c r="V17" s="377" t="s">
        <v>363</v>
      </c>
      <c r="W17" s="378" t="s">
        <v>364</v>
      </c>
      <c r="X17" s="380" t="s">
        <v>363</v>
      </c>
      <c r="Y17" s="381"/>
      <c r="Z17" s="381"/>
      <c r="AA17" s="379" t="str">
        <f t="shared" si="0"/>
        <v/>
      </c>
      <c r="AB17" s="349"/>
    </row>
    <row r="18" spans="1:29" ht="24.95" customHeight="1">
      <c r="A18" s="349"/>
      <c r="B18" s="374" t="s">
        <v>345</v>
      </c>
      <c r="C18" s="375"/>
      <c r="D18" s="376" t="s">
        <v>99</v>
      </c>
      <c r="E18" s="375"/>
      <c r="F18" s="376" t="s">
        <v>346</v>
      </c>
      <c r="G18" s="377" t="s">
        <v>363</v>
      </c>
      <c r="H18" s="378" t="s">
        <v>364</v>
      </c>
      <c r="I18" s="380" t="s">
        <v>363</v>
      </c>
      <c r="J18" s="1563"/>
      <c r="K18" s="1564"/>
      <c r="L18" s="1565"/>
      <c r="M18" s="1563"/>
      <c r="N18" s="1564"/>
      <c r="O18" s="1565"/>
      <c r="P18" s="379" t="str">
        <f t="shared" si="1"/>
        <v/>
      </c>
      <c r="Q18" s="374" t="s">
        <v>345</v>
      </c>
      <c r="R18" s="375"/>
      <c r="S18" s="376" t="s">
        <v>99</v>
      </c>
      <c r="T18" s="375"/>
      <c r="U18" s="376" t="s">
        <v>346</v>
      </c>
      <c r="V18" s="377" t="s">
        <v>363</v>
      </c>
      <c r="W18" s="378" t="s">
        <v>364</v>
      </c>
      <c r="X18" s="380" t="s">
        <v>363</v>
      </c>
      <c r="Y18" s="381"/>
      <c r="Z18" s="381"/>
      <c r="AA18" s="379" t="str">
        <f t="shared" si="0"/>
        <v/>
      </c>
      <c r="AB18" s="349"/>
    </row>
    <row r="19" spans="1:29" ht="24.95" customHeight="1">
      <c r="A19" s="349"/>
      <c r="B19" s="374" t="s">
        <v>345</v>
      </c>
      <c r="C19" s="375"/>
      <c r="D19" s="376" t="s">
        <v>99</v>
      </c>
      <c r="E19" s="375"/>
      <c r="F19" s="376" t="s">
        <v>346</v>
      </c>
      <c r="G19" s="377" t="s">
        <v>363</v>
      </c>
      <c r="H19" s="378" t="s">
        <v>364</v>
      </c>
      <c r="I19" s="380" t="s">
        <v>363</v>
      </c>
      <c r="J19" s="1563"/>
      <c r="K19" s="1564"/>
      <c r="L19" s="1565"/>
      <c r="M19" s="1563"/>
      <c r="N19" s="1564"/>
      <c r="O19" s="1565"/>
      <c r="P19" s="379" t="str">
        <f t="shared" si="1"/>
        <v/>
      </c>
      <c r="Q19" s="374" t="s">
        <v>345</v>
      </c>
      <c r="R19" s="375"/>
      <c r="S19" s="376" t="s">
        <v>99</v>
      </c>
      <c r="T19" s="375"/>
      <c r="U19" s="376" t="s">
        <v>346</v>
      </c>
      <c r="V19" s="377" t="s">
        <v>363</v>
      </c>
      <c r="W19" s="378" t="s">
        <v>364</v>
      </c>
      <c r="X19" s="380" t="s">
        <v>363</v>
      </c>
      <c r="Y19" s="381"/>
      <c r="Z19" s="381"/>
      <c r="AA19" s="379" t="str">
        <f t="shared" si="0"/>
        <v/>
      </c>
      <c r="AB19" s="349"/>
    </row>
    <row r="20" spans="1:29" ht="24.95" customHeight="1">
      <c r="A20" s="349"/>
      <c r="B20" s="374" t="s">
        <v>345</v>
      </c>
      <c r="C20" s="375"/>
      <c r="D20" s="376" t="s">
        <v>99</v>
      </c>
      <c r="E20" s="375"/>
      <c r="F20" s="376" t="s">
        <v>346</v>
      </c>
      <c r="G20" s="377" t="s">
        <v>363</v>
      </c>
      <c r="H20" s="378" t="s">
        <v>364</v>
      </c>
      <c r="I20" s="380" t="s">
        <v>363</v>
      </c>
      <c r="J20" s="1563"/>
      <c r="K20" s="1564"/>
      <c r="L20" s="1565"/>
      <c r="M20" s="1563"/>
      <c r="N20" s="1564"/>
      <c r="O20" s="1565"/>
      <c r="P20" s="379" t="str">
        <f t="shared" si="1"/>
        <v/>
      </c>
      <c r="Q20" s="374" t="s">
        <v>345</v>
      </c>
      <c r="R20" s="375"/>
      <c r="S20" s="376" t="s">
        <v>99</v>
      </c>
      <c r="T20" s="375"/>
      <c r="U20" s="376" t="s">
        <v>346</v>
      </c>
      <c r="V20" s="377" t="s">
        <v>363</v>
      </c>
      <c r="W20" s="378" t="s">
        <v>364</v>
      </c>
      <c r="X20" s="380" t="s">
        <v>363</v>
      </c>
      <c r="Y20" s="381"/>
      <c r="Z20" s="381"/>
      <c r="AA20" s="379" t="str">
        <f t="shared" si="0"/>
        <v/>
      </c>
      <c r="AB20" s="349"/>
    </row>
    <row r="21" spans="1:29" ht="24.95" customHeight="1">
      <c r="A21" s="349"/>
      <c r="B21" s="374" t="s">
        <v>345</v>
      </c>
      <c r="C21" s="375"/>
      <c r="D21" s="376" t="s">
        <v>99</v>
      </c>
      <c r="E21" s="375"/>
      <c r="F21" s="376" t="s">
        <v>346</v>
      </c>
      <c r="G21" s="377" t="s">
        <v>363</v>
      </c>
      <c r="H21" s="378" t="s">
        <v>364</v>
      </c>
      <c r="I21" s="380" t="s">
        <v>363</v>
      </c>
      <c r="J21" s="1563"/>
      <c r="K21" s="1564"/>
      <c r="L21" s="1565"/>
      <c r="M21" s="1563"/>
      <c r="N21" s="1564"/>
      <c r="O21" s="1565"/>
      <c r="P21" s="379" t="str">
        <f t="shared" si="1"/>
        <v/>
      </c>
      <c r="Q21" s="374" t="s">
        <v>345</v>
      </c>
      <c r="R21" s="375"/>
      <c r="S21" s="376" t="s">
        <v>99</v>
      </c>
      <c r="T21" s="375"/>
      <c r="U21" s="376" t="s">
        <v>346</v>
      </c>
      <c r="V21" s="377" t="s">
        <v>363</v>
      </c>
      <c r="W21" s="378" t="s">
        <v>364</v>
      </c>
      <c r="X21" s="380" t="s">
        <v>363</v>
      </c>
      <c r="Y21" s="381"/>
      <c r="Z21" s="381"/>
      <c r="AA21" s="379" t="str">
        <f t="shared" si="0"/>
        <v/>
      </c>
      <c r="AB21" s="349"/>
    </row>
    <row r="22" spans="1:29" ht="24.95" customHeight="1">
      <c r="A22" s="349"/>
      <c r="B22" s="374" t="s">
        <v>345</v>
      </c>
      <c r="C22" s="375"/>
      <c r="D22" s="376" t="s">
        <v>99</v>
      </c>
      <c r="E22" s="375"/>
      <c r="F22" s="376" t="s">
        <v>346</v>
      </c>
      <c r="G22" s="377" t="s">
        <v>363</v>
      </c>
      <c r="H22" s="378" t="s">
        <v>364</v>
      </c>
      <c r="I22" s="380" t="s">
        <v>363</v>
      </c>
      <c r="J22" s="1563"/>
      <c r="K22" s="1564"/>
      <c r="L22" s="1565"/>
      <c r="M22" s="1563"/>
      <c r="N22" s="1564"/>
      <c r="O22" s="1565"/>
      <c r="P22" s="379" t="str">
        <f t="shared" si="1"/>
        <v/>
      </c>
      <c r="Q22" s="374" t="s">
        <v>345</v>
      </c>
      <c r="R22" s="375"/>
      <c r="S22" s="376" t="s">
        <v>99</v>
      </c>
      <c r="T22" s="375"/>
      <c r="U22" s="376" t="s">
        <v>346</v>
      </c>
      <c r="V22" s="377" t="s">
        <v>363</v>
      </c>
      <c r="W22" s="378" t="s">
        <v>364</v>
      </c>
      <c r="X22" s="380" t="s">
        <v>363</v>
      </c>
      <c r="Y22" s="381"/>
      <c r="Z22" s="381"/>
      <c r="AA22" s="379" t="str">
        <f t="shared" si="0"/>
        <v/>
      </c>
      <c r="AB22" s="349"/>
    </row>
    <row r="23" spans="1:29" ht="24.95" customHeight="1">
      <c r="A23" s="349"/>
      <c r="B23" s="374" t="s">
        <v>345</v>
      </c>
      <c r="C23" s="375"/>
      <c r="D23" s="376" t="s">
        <v>99</v>
      </c>
      <c r="E23" s="375"/>
      <c r="F23" s="376" t="s">
        <v>346</v>
      </c>
      <c r="G23" s="377" t="s">
        <v>363</v>
      </c>
      <c r="H23" s="378" t="s">
        <v>364</v>
      </c>
      <c r="I23" s="380" t="s">
        <v>363</v>
      </c>
      <c r="J23" s="1563"/>
      <c r="K23" s="1564"/>
      <c r="L23" s="1565"/>
      <c r="M23" s="1563"/>
      <c r="N23" s="1564"/>
      <c r="O23" s="1565"/>
      <c r="P23" s="379" t="str">
        <f t="shared" si="1"/>
        <v/>
      </c>
      <c r="Q23" s="374" t="s">
        <v>345</v>
      </c>
      <c r="R23" s="375"/>
      <c r="S23" s="376" t="s">
        <v>99</v>
      </c>
      <c r="T23" s="375"/>
      <c r="U23" s="376" t="s">
        <v>346</v>
      </c>
      <c r="V23" s="377" t="s">
        <v>363</v>
      </c>
      <c r="W23" s="378" t="s">
        <v>364</v>
      </c>
      <c r="X23" s="380" t="s">
        <v>363</v>
      </c>
      <c r="Y23" s="381"/>
      <c r="Z23" s="381"/>
      <c r="AA23" s="379" t="str">
        <f t="shared" si="0"/>
        <v/>
      </c>
      <c r="AB23" s="349"/>
    </row>
    <row r="24" spans="1:29" ht="24.95" customHeight="1">
      <c r="A24" s="349"/>
      <c r="B24" s="374" t="s">
        <v>345</v>
      </c>
      <c r="C24" s="375"/>
      <c r="D24" s="376" t="s">
        <v>99</v>
      </c>
      <c r="E24" s="375"/>
      <c r="F24" s="376" t="s">
        <v>346</v>
      </c>
      <c r="G24" s="377" t="s">
        <v>363</v>
      </c>
      <c r="H24" s="378" t="s">
        <v>364</v>
      </c>
      <c r="I24" s="380" t="s">
        <v>363</v>
      </c>
      <c r="J24" s="1563"/>
      <c r="K24" s="1564"/>
      <c r="L24" s="1565"/>
      <c r="M24" s="1563"/>
      <c r="N24" s="1564"/>
      <c r="O24" s="1565"/>
      <c r="P24" s="379" t="str">
        <f t="shared" si="1"/>
        <v/>
      </c>
      <c r="Q24" s="374" t="s">
        <v>345</v>
      </c>
      <c r="R24" s="375"/>
      <c r="S24" s="376" t="s">
        <v>99</v>
      </c>
      <c r="T24" s="375"/>
      <c r="U24" s="376" t="s">
        <v>346</v>
      </c>
      <c r="V24" s="377" t="s">
        <v>363</v>
      </c>
      <c r="W24" s="378" t="s">
        <v>364</v>
      </c>
      <c r="X24" s="380" t="s">
        <v>363</v>
      </c>
      <c r="Y24" s="381"/>
      <c r="Z24" s="381"/>
      <c r="AA24" s="379" t="str">
        <f t="shared" si="0"/>
        <v/>
      </c>
      <c r="AB24" s="349"/>
    </row>
    <row r="25" spans="1:29" ht="24.95" customHeight="1">
      <c r="A25" s="349"/>
      <c r="B25" s="374" t="s">
        <v>345</v>
      </c>
      <c r="C25" s="375"/>
      <c r="D25" s="376" t="s">
        <v>99</v>
      </c>
      <c r="E25" s="375"/>
      <c r="F25" s="376" t="s">
        <v>346</v>
      </c>
      <c r="G25" s="1592" t="s">
        <v>365</v>
      </c>
      <c r="H25" s="1592"/>
      <c r="I25" s="1592"/>
      <c r="J25" s="1563"/>
      <c r="K25" s="1564"/>
      <c r="L25" s="1565"/>
      <c r="M25" s="1563"/>
      <c r="N25" s="1564"/>
      <c r="O25" s="1565"/>
      <c r="P25" s="379" t="str">
        <f t="shared" si="1"/>
        <v/>
      </c>
      <c r="Q25" s="374" t="s">
        <v>345</v>
      </c>
      <c r="R25" s="375"/>
      <c r="S25" s="376" t="s">
        <v>99</v>
      </c>
      <c r="T25" s="375"/>
      <c r="U25" s="376" t="s">
        <v>346</v>
      </c>
      <c r="V25" s="1592" t="s">
        <v>365</v>
      </c>
      <c r="W25" s="1592"/>
      <c r="X25" s="1592"/>
      <c r="Y25" s="381"/>
      <c r="Z25" s="381"/>
      <c r="AA25" s="379" t="str">
        <f t="shared" si="0"/>
        <v/>
      </c>
      <c r="AB25" s="349"/>
    </row>
    <row r="26" spans="1:29" ht="24.95" customHeight="1" thickBot="1">
      <c r="A26" s="349"/>
      <c r="B26" s="374" t="s">
        <v>345</v>
      </c>
      <c r="C26" s="382"/>
      <c r="D26" s="383" t="s">
        <v>99</v>
      </c>
      <c r="E26" s="384"/>
      <c r="F26" s="385" t="s">
        <v>346</v>
      </c>
      <c r="G26" s="1593" t="s">
        <v>365</v>
      </c>
      <c r="H26" s="1593"/>
      <c r="I26" s="1593"/>
      <c r="J26" s="1594"/>
      <c r="K26" s="1595"/>
      <c r="L26" s="1596"/>
      <c r="M26" s="1597"/>
      <c r="N26" s="1598"/>
      <c r="O26" s="1599"/>
      <c r="P26" s="386" t="str">
        <f t="shared" si="1"/>
        <v/>
      </c>
      <c r="Q26" s="374" t="s">
        <v>345</v>
      </c>
      <c r="R26" s="384"/>
      <c r="S26" s="387" t="s">
        <v>99</v>
      </c>
      <c r="T26" s="384"/>
      <c r="U26" s="388" t="s">
        <v>346</v>
      </c>
      <c r="V26" s="1593" t="s">
        <v>365</v>
      </c>
      <c r="W26" s="1593"/>
      <c r="X26" s="1593"/>
      <c r="Y26" s="389"/>
      <c r="Z26" s="389"/>
      <c r="AA26" s="379" t="str">
        <f t="shared" si="0"/>
        <v/>
      </c>
      <c r="AB26" s="349"/>
    </row>
    <row r="27" spans="1:29" ht="24.95" customHeight="1" thickBot="1">
      <c r="A27" s="349"/>
      <c r="B27" s="1585" t="s">
        <v>366</v>
      </c>
      <c r="C27" s="1586"/>
      <c r="D27" s="1586"/>
      <c r="E27" s="1586"/>
      <c r="F27" s="1586"/>
      <c r="G27" s="1587"/>
      <c r="H27" s="1587"/>
      <c r="I27" s="1587"/>
      <c r="J27" s="1588" t="str">
        <f>IF(SUM(J13:L26)=0,"",SUM(J13:L26))</f>
        <v/>
      </c>
      <c r="K27" s="1589"/>
      <c r="L27" s="1590"/>
      <c r="M27" s="1588" t="str">
        <f>IF(SUM(M13:O26)=0,"",SUM(M13:O26))</f>
        <v/>
      </c>
      <c r="N27" s="1589"/>
      <c r="O27" s="1590"/>
      <c r="P27" s="390" t="str">
        <f>IF(SUM(P13:P26)=0,"",SUM(P13:P26))</f>
        <v/>
      </c>
      <c r="Q27" s="1585" t="s">
        <v>366</v>
      </c>
      <c r="R27" s="1586"/>
      <c r="S27" s="1586"/>
      <c r="T27" s="1586"/>
      <c r="U27" s="1586"/>
      <c r="V27" s="1587"/>
      <c r="W27" s="1587"/>
      <c r="X27" s="1587"/>
      <c r="Y27" s="391" t="str">
        <f>IF(SUM(Y13:Y26)=0,"",SUM(Y13:Y26))</f>
        <v/>
      </c>
      <c r="Z27" s="391" t="str">
        <f>IF(SUM(Z13:Z26)=0,"",SUM(Z13:Z26))</f>
        <v/>
      </c>
      <c r="AA27" s="390" t="str">
        <f>IF(SUM(AA13:AA26)=0,"",SUM(AA13:AA26))</f>
        <v/>
      </c>
      <c r="AB27" s="349"/>
    </row>
    <row r="28" spans="1:29" ht="12.75" customHeight="1">
      <c r="A28" s="349"/>
      <c r="B28" s="349"/>
      <c r="C28" s="349"/>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row>
    <row r="29" spans="1:29" ht="18.75" customHeight="1">
      <c r="A29" s="349"/>
      <c r="B29" s="349"/>
      <c r="C29" s="349"/>
      <c r="D29" s="349"/>
      <c r="E29" s="349"/>
      <c r="F29" s="349"/>
      <c r="G29" s="349" t="s">
        <v>367</v>
      </c>
      <c r="H29" s="349"/>
      <c r="I29" s="349"/>
      <c r="J29" s="349"/>
      <c r="K29" s="349"/>
      <c r="L29" s="349"/>
      <c r="M29" s="349"/>
      <c r="N29" s="349"/>
      <c r="O29" s="349"/>
      <c r="P29" s="349"/>
      <c r="Q29" s="349" t="s">
        <v>368</v>
      </c>
      <c r="R29" s="349"/>
      <c r="S29" s="349"/>
      <c r="T29" s="349"/>
      <c r="U29" s="349"/>
      <c r="V29" s="349"/>
      <c r="W29" s="349"/>
      <c r="X29" s="349"/>
      <c r="Y29" s="349"/>
      <c r="Z29" s="349"/>
      <c r="AA29" s="349"/>
      <c r="AB29" s="349"/>
      <c r="AC29" s="349"/>
    </row>
    <row r="30" spans="1:29" ht="24.95" customHeight="1">
      <c r="A30" s="349"/>
      <c r="B30" s="392"/>
      <c r="C30" s="392"/>
      <c r="D30" s="392"/>
      <c r="E30" s="392"/>
      <c r="F30" s="392"/>
      <c r="G30" s="349"/>
      <c r="H30" s="1591" t="s">
        <v>345</v>
      </c>
      <c r="I30" s="1591"/>
      <c r="J30" s="393"/>
      <c r="K30" s="394" t="s">
        <v>99</v>
      </c>
      <c r="L30" s="393"/>
      <c r="M30" s="394" t="s">
        <v>346</v>
      </c>
      <c r="N30" s="393"/>
      <c r="O30" s="394" t="s">
        <v>100</v>
      </c>
      <c r="P30" s="349"/>
      <c r="Q30" s="1581" t="s">
        <v>369</v>
      </c>
      <c r="R30" s="1581"/>
      <c r="S30" s="1582"/>
      <c r="T30" s="1582"/>
      <c r="U30" s="1582"/>
      <c r="V30" s="1582"/>
      <c r="W30" s="1582"/>
      <c r="X30" s="1582"/>
      <c r="Y30" s="1582"/>
      <c r="Z30" s="1582"/>
      <c r="AA30" s="1582"/>
      <c r="AB30" s="349"/>
      <c r="AC30" s="349"/>
    </row>
    <row r="31" spans="1:29" ht="24.95" customHeight="1">
      <c r="A31" s="349"/>
      <c r="B31" s="349"/>
      <c r="C31" s="349"/>
      <c r="D31" s="349"/>
      <c r="E31" s="349"/>
      <c r="F31" s="349"/>
      <c r="G31" s="395"/>
      <c r="H31" s="349"/>
      <c r="I31" s="349"/>
      <c r="J31" s="349"/>
      <c r="K31" s="349"/>
      <c r="L31" s="349"/>
      <c r="M31" s="349"/>
      <c r="N31" s="349"/>
      <c r="O31" s="349"/>
      <c r="P31" s="349"/>
      <c r="Q31" s="1581" t="s">
        <v>370</v>
      </c>
      <c r="R31" s="1581"/>
      <c r="S31" s="1582"/>
      <c r="T31" s="1582"/>
      <c r="U31" s="1582"/>
      <c r="V31" s="1582"/>
      <c r="W31" s="1582"/>
      <c r="X31" s="1582"/>
      <c r="Y31" s="1582"/>
      <c r="Z31" s="1582"/>
      <c r="AA31" s="1582"/>
      <c r="AB31" s="349"/>
      <c r="AC31" s="349"/>
    </row>
    <row r="32" spans="1:29" ht="24.95" customHeight="1">
      <c r="A32" s="349"/>
      <c r="B32" s="368"/>
      <c r="C32" s="368"/>
      <c r="D32" s="368"/>
      <c r="E32" s="368"/>
      <c r="F32" s="368"/>
      <c r="G32" s="349"/>
      <c r="H32" s="349"/>
      <c r="I32" s="349"/>
      <c r="J32" s="349"/>
      <c r="K32" s="349"/>
      <c r="L32" s="349"/>
      <c r="M32" s="349"/>
      <c r="N32" s="349"/>
      <c r="O32" s="349"/>
      <c r="P32" s="349"/>
      <c r="Q32" s="1581" t="s">
        <v>371</v>
      </c>
      <c r="R32" s="1581"/>
      <c r="S32" s="1583"/>
      <c r="T32" s="1583"/>
      <c r="U32" s="1583"/>
      <c r="V32" s="1583"/>
      <c r="W32" s="1583"/>
      <c r="X32" s="1583"/>
      <c r="Y32" s="392" t="s">
        <v>372</v>
      </c>
      <c r="Z32" s="349"/>
      <c r="AA32" s="392"/>
      <c r="AB32" s="392"/>
      <c r="AC32" s="349"/>
    </row>
    <row r="33" spans="1:44" ht="24.95" customHeight="1">
      <c r="A33" s="349"/>
      <c r="B33" s="349"/>
      <c r="C33" s="349"/>
      <c r="D33" s="349"/>
      <c r="E33" s="349"/>
      <c r="F33" s="349"/>
      <c r="G33" s="349"/>
      <c r="H33" s="349"/>
      <c r="I33" s="349"/>
      <c r="J33" s="349"/>
      <c r="K33" s="349"/>
      <c r="L33" s="349"/>
      <c r="M33" s="349"/>
      <c r="N33" s="349"/>
      <c r="O33" s="349"/>
      <c r="P33" s="349"/>
      <c r="Q33" s="1584" t="s">
        <v>373</v>
      </c>
      <c r="R33" s="1584"/>
      <c r="S33" s="1583"/>
      <c r="T33" s="1583"/>
      <c r="U33" s="1583"/>
      <c r="V33" s="1583"/>
      <c r="W33" s="1583"/>
      <c r="X33" s="1583"/>
      <c r="Y33" s="1583"/>
      <c r="Z33" s="1583"/>
      <c r="AA33" s="1583"/>
      <c r="AB33" s="349"/>
      <c r="AC33" s="349"/>
    </row>
    <row r="34" spans="1:44">
      <c r="A34" s="349"/>
      <c r="B34" s="349"/>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49"/>
      <c r="AI34" s="349"/>
      <c r="AJ34" s="349"/>
      <c r="AK34" s="349"/>
      <c r="AL34" s="349"/>
      <c r="AM34" s="349"/>
      <c r="AN34" s="349"/>
      <c r="AO34" s="349"/>
      <c r="AP34" s="349"/>
      <c r="AQ34" s="349"/>
      <c r="AR34" s="349"/>
    </row>
    <row r="35" spans="1:44" ht="18.75">
      <c r="A35" s="349"/>
      <c r="B35" s="349"/>
      <c r="C35" s="396" t="s">
        <v>374</v>
      </c>
      <c r="D35" s="349"/>
      <c r="E35" s="349"/>
      <c r="F35" s="349"/>
      <c r="G35" s="349"/>
      <c r="H35" s="349"/>
      <c r="I35" s="349"/>
      <c r="J35" s="349"/>
      <c r="K35" s="349"/>
      <c r="L35" s="349"/>
      <c r="M35" s="349"/>
      <c r="N35" s="349"/>
      <c r="O35" s="349"/>
      <c r="P35" s="349"/>
      <c r="Q35" s="349"/>
      <c r="R35" s="349"/>
      <c r="S35" s="349"/>
      <c r="T35" s="349"/>
      <c r="U35" s="349"/>
      <c r="V35" s="349"/>
      <c r="W35" s="349"/>
      <c r="X35" s="349"/>
      <c r="Y35" s="349"/>
      <c r="Z35" s="349"/>
      <c r="AA35" s="349"/>
      <c r="AB35" s="349"/>
      <c r="AC35" s="349"/>
      <c r="AD35" s="349"/>
      <c r="AE35" s="349"/>
      <c r="AF35" s="349"/>
      <c r="AG35" s="349"/>
      <c r="AH35" s="349"/>
      <c r="AI35" s="349"/>
      <c r="AJ35" s="349"/>
      <c r="AK35" s="349"/>
      <c r="AL35" s="349"/>
      <c r="AM35" s="349"/>
      <c r="AN35" s="349"/>
      <c r="AO35" s="349"/>
      <c r="AP35" s="349"/>
      <c r="AQ35" s="349"/>
      <c r="AR35" s="349"/>
    </row>
    <row r="36" spans="1:44">
      <c r="A36" s="349"/>
    </row>
    <row r="37" spans="1:44">
      <c r="A37" s="349"/>
    </row>
    <row r="38" spans="1:44">
      <c r="A38" s="349"/>
    </row>
    <row r="39" spans="1:44" ht="14.25" customHeight="1">
      <c r="A39" s="349"/>
    </row>
    <row r="40" spans="1:44" ht="14.25" customHeight="1">
      <c r="A40" s="349"/>
    </row>
    <row r="41" spans="1:44" ht="14.25" customHeight="1">
      <c r="A41" s="349"/>
    </row>
    <row r="42" spans="1:44" ht="14.25" customHeight="1">
      <c r="A42" s="349"/>
    </row>
    <row r="43" spans="1:44" ht="14.25" customHeight="1">
      <c r="A43" s="349"/>
    </row>
    <row r="44" spans="1:44">
      <c r="A44" s="349"/>
    </row>
    <row r="45" spans="1:44">
      <c r="A45" s="349"/>
    </row>
    <row r="46" spans="1:44" ht="29.25" customHeight="1">
      <c r="A46" s="349"/>
    </row>
    <row r="47" spans="1:44">
      <c r="A47" s="349"/>
    </row>
    <row r="48" spans="1:44">
      <c r="A48" s="349"/>
    </row>
    <row r="49" spans="1:26">
      <c r="A49" s="349"/>
    </row>
    <row r="50" spans="1:26">
      <c r="A50" s="349"/>
    </row>
    <row r="51" spans="1:26">
      <c r="A51" s="349"/>
    </row>
    <row r="52" spans="1:26">
      <c r="A52" s="349"/>
    </row>
    <row r="53" spans="1:26">
      <c r="A53" s="349"/>
    </row>
    <row r="54" spans="1:26">
      <c r="A54" s="349"/>
    </row>
    <row r="55" spans="1:26">
      <c r="A55" s="349"/>
    </row>
    <row r="56" spans="1:26" ht="68.25" customHeight="1">
      <c r="A56" s="349"/>
    </row>
    <row r="57" spans="1:26" s="399" customFormat="1" ht="28.5" customHeight="1">
      <c r="A57" s="397"/>
      <c r="B57" s="397"/>
      <c r="C57" s="398" t="s">
        <v>375</v>
      </c>
      <c r="D57" s="349"/>
      <c r="E57" s="349"/>
      <c r="F57" s="349"/>
      <c r="G57" s="349"/>
      <c r="H57" s="349"/>
      <c r="I57" s="349"/>
      <c r="J57" s="349"/>
      <c r="K57" s="349"/>
      <c r="L57" s="349"/>
      <c r="M57" s="349"/>
      <c r="N57" s="349"/>
      <c r="O57" s="349"/>
      <c r="P57" s="349"/>
      <c r="Q57" s="349"/>
      <c r="R57" s="349"/>
      <c r="S57" s="349"/>
      <c r="T57" s="349"/>
      <c r="U57" s="349"/>
      <c r="V57" s="349"/>
      <c r="W57" s="345"/>
      <c r="X57" s="348"/>
      <c r="Y57" s="348"/>
    </row>
    <row r="58" spans="1:26" s="399" customFormat="1" ht="28.5" customHeight="1">
      <c r="A58" s="392"/>
      <c r="B58" s="392"/>
      <c r="C58" s="1569" t="s">
        <v>376</v>
      </c>
      <c r="D58" s="1570"/>
      <c r="E58" s="1570"/>
      <c r="F58" s="1570"/>
      <c r="G58" s="1570"/>
      <c r="H58" s="1570"/>
      <c r="I58" s="1570"/>
      <c r="J58" s="1570"/>
      <c r="K58" s="1570"/>
      <c r="L58" s="1570"/>
      <c r="M58" s="1570"/>
      <c r="N58" s="1570"/>
      <c r="O58" s="1570"/>
      <c r="P58" s="1570"/>
      <c r="Q58" s="1570"/>
      <c r="R58" s="1570"/>
      <c r="S58" s="1570"/>
      <c r="T58" s="1570"/>
      <c r="U58" s="1570"/>
      <c r="V58" s="1570"/>
      <c r="W58" s="1570"/>
      <c r="X58" s="1570"/>
      <c r="Y58" s="1570"/>
      <c r="Z58" s="1571"/>
    </row>
    <row r="59" spans="1:26" s="399" customFormat="1" ht="28.5" customHeight="1">
      <c r="A59" s="392"/>
      <c r="B59" s="392"/>
      <c r="C59" s="1572" t="s">
        <v>377</v>
      </c>
      <c r="D59" s="1573"/>
      <c r="E59" s="1573"/>
      <c r="F59" s="1573"/>
      <c r="G59" s="1573"/>
      <c r="H59" s="1573"/>
      <c r="I59" s="1573"/>
      <c r="J59" s="1573"/>
      <c r="K59" s="1573"/>
      <c r="L59" s="1573"/>
      <c r="M59" s="1573"/>
      <c r="N59" s="1573"/>
      <c r="O59" s="1573"/>
      <c r="P59" s="1573"/>
      <c r="Q59" s="1573"/>
      <c r="R59" s="1573"/>
      <c r="S59" s="1573"/>
      <c r="T59" s="1573"/>
      <c r="U59" s="1573"/>
      <c r="V59" s="1573"/>
      <c r="W59" s="1573"/>
      <c r="X59" s="1573"/>
      <c r="Y59" s="1573"/>
      <c r="Z59" s="1574"/>
    </row>
    <row r="60" spans="1:26" s="399" customFormat="1" ht="28.5" customHeight="1">
      <c r="A60" s="392"/>
      <c r="B60" s="392"/>
      <c r="C60" s="1572" t="s">
        <v>378</v>
      </c>
      <c r="D60" s="1573"/>
      <c r="E60" s="1573"/>
      <c r="F60" s="1573"/>
      <c r="G60" s="1573"/>
      <c r="H60" s="1573"/>
      <c r="I60" s="1573"/>
      <c r="J60" s="1573"/>
      <c r="K60" s="1573"/>
      <c r="L60" s="1573"/>
      <c r="M60" s="1573"/>
      <c r="N60" s="1573"/>
      <c r="O60" s="1573"/>
      <c r="P60" s="1573"/>
      <c r="Q60" s="1573"/>
      <c r="R60" s="1573"/>
      <c r="S60" s="1573"/>
      <c r="T60" s="1573"/>
      <c r="U60" s="1573"/>
      <c r="V60" s="1573"/>
      <c r="W60" s="1573"/>
      <c r="X60" s="1573"/>
      <c r="Y60" s="1573"/>
      <c r="Z60" s="1574"/>
    </row>
    <row r="61" spans="1:26" s="399" customFormat="1" ht="25.5" customHeight="1">
      <c r="A61" s="392"/>
      <c r="B61" s="392"/>
      <c r="C61" s="1572" t="s">
        <v>379</v>
      </c>
      <c r="D61" s="1573"/>
      <c r="E61" s="1573"/>
      <c r="F61" s="1573"/>
      <c r="G61" s="1573"/>
      <c r="H61" s="1573"/>
      <c r="I61" s="1573"/>
      <c r="J61" s="1573"/>
      <c r="K61" s="1573"/>
      <c r="L61" s="1573"/>
      <c r="M61" s="1573"/>
      <c r="N61" s="1573"/>
      <c r="O61" s="1573"/>
      <c r="P61" s="1573"/>
      <c r="Q61" s="1573"/>
      <c r="R61" s="1573"/>
      <c r="S61" s="1573"/>
      <c r="T61" s="1573"/>
      <c r="U61" s="1573"/>
      <c r="V61" s="1573"/>
      <c r="W61" s="1573"/>
      <c r="X61" s="1573"/>
      <c r="Y61" s="1573"/>
      <c r="Z61" s="1574"/>
    </row>
    <row r="62" spans="1:26" s="399" customFormat="1" ht="25.5" customHeight="1">
      <c r="A62" s="392"/>
      <c r="B62" s="392"/>
      <c r="C62" s="1575" t="s">
        <v>380</v>
      </c>
      <c r="D62" s="1576"/>
      <c r="E62" s="1576"/>
      <c r="F62" s="1576"/>
      <c r="G62" s="1576"/>
      <c r="H62" s="1576"/>
      <c r="I62" s="1576"/>
      <c r="J62" s="1576"/>
      <c r="K62" s="1576"/>
      <c r="L62" s="1576"/>
      <c r="M62" s="1576"/>
      <c r="N62" s="1576"/>
      <c r="O62" s="1576"/>
      <c r="P62" s="1576"/>
      <c r="Q62" s="1576"/>
      <c r="R62" s="1576"/>
      <c r="S62" s="1576"/>
      <c r="T62" s="1576"/>
      <c r="U62" s="1576"/>
      <c r="V62" s="1576"/>
      <c r="W62" s="1576"/>
      <c r="X62" s="1576"/>
      <c r="Y62" s="1576"/>
      <c r="Z62" s="1577"/>
    </row>
    <row r="63" spans="1:26" s="399" customFormat="1" ht="25.5" customHeight="1">
      <c r="A63" s="392"/>
      <c r="B63" s="392"/>
      <c r="C63" s="400" t="s">
        <v>381</v>
      </c>
      <c r="D63" s="401"/>
      <c r="E63" s="401"/>
      <c r="F63" s="401"/>
      <c r="G63" s="401"/>
      <c r="H63" s="401"/>
      <c r="I63" s="401"/>
      <c r="J63" s="401"/>
      <c r="K63" s="401"/>
      <c r="L63" s="401"/>
      <c r="M63" s="401"/>
      <c r="N63" s="401"/>
      <c r="O63" s="401"/>
      <c r="P63" s="401"/>
      <c r="Q63" s="401"/>
      <c r="R63" s="401"/>
      <c r="S63" s="401"/>
      <c r="T63" s="401"/>
      <c r="U63" s="401"/>
      <c r="V63" s="401"/>
      <c r="W63" s="401"/>
      <c r="X63" s="401"/>
      <c r="Y63" s="401"/>
      <c r="Z63" s="402"/>
    </row>
    <row r="64" spans="1:26" s="399" customFormat="1" ht="25.5" customHeight="1">
      <c r="A64" s="392"/>
      <c r="B64" s="392"/>
      <c r="C64" s="1578" t="s">
        <v>382</v>
      </c>
      <c r="D64" s="1579"/>
      <c r="E64" s="1579"/>
      <c r="F64" s="1579"/>
      <c r="G64" s="1579"/>
      <c r="H64" s="1579"/>
      <c r="I64" s="1579"/>
      <c r="J64" s="1579"/>
      <c r="K64" s="1579"/>
      <c r="L64" s="1579"/>
      <c r="M64" s="1579"/>
      <c r="N64" s="1579"/>
      <c r="O64" s="1579"/>
      <c r="P64" s="1579"/>
      <c r="Q64" s="1579"/>
      <c r="R64" s="1579"/>
      <c r="S64" s="1579"/>
      <c r="T64" s="1579"/>
      <c r="U64" s="1579"/>
      <c r="V64" s="1579"/>
      <c r="W64" s="1579"/>
      <c r="X64" s="1579"/>
      <c r="Y64" s="1579"/>
      <c r="Z64" s="1580"/>
    </row>
    <row r="65" spans="1:28" s="399" customFormat="1" ht="25.5" customHeight="1">
      <c r="A65" s="392"/>
      <c r="B65" s="392"/>
      <c r="C65" s="1566" t="s">
        <v>383</v>
      </c>
      <c r="D65" s="1567"/>
      <c r="E65" s="1567"/>
      <c r="F65" s="1567"/>
      <c r="G65" s="1567"/>
      <c r="H65" s="1567"/>
      <c r="I65" s="1567"/>
      <c r="J65" s="1567"/>
      <c r="K65" s="1567"/>
      <c r="L65" s="1567"/>
      <c r="M65" s="1567"/>
      <c r="N65" s="1567"/>
      <c r="O65" s="1567"/>
      <c r="P65" s="1567"/>
      <c r="Q65" s="1567"/>
      <c r="R65" s="1567"/>
      <c r="S65" s="1567"/>
      <c r="T65" s="1567"/>
      <c r="U65" s="1567"/>
      <c r="V65" s="1567"/>
      <c r="W65" s="1567"/>
      <c r="X65" s="1567"/>
      <c r="Y65" s="1567"/>
      <c r="Z65" s="1568"/>
    </row>
    <row r="66" spans="1:28">
      <c r="A66" s="349"/>
      <c r="B66" s="349"/>
      <c r="C66" s="349"/>
      <c r="D66" s="349"/>
      <c r="E66" s="349"/>
      <c r="F66" s="349"/>
      <c r="G66" s="349"/>
      <c r="H66" s="349"/>
      <c r="I66" s="349"/>
      <c r="J66" s="349"/>
      <c r="K66" s="349"/>
      <c r="L66" s="349"/>
      <c r="M66" s="349"/>
      <c r="N66" s="349"/>
      <c r="O66" s="349"/>
      <c r="P66" s="349"/>
      <c r="Q66" s="349"/>
      <c r="R66" s="349"/>
      <c r="S66" s="349"/>
      <c r="T66" s="349"/>
      <c r="U66" s="349"/>
      <c r="V66" s="349"/>
      <c r="W66" s="349"/>
      <c r="X66" s="349"/>
      <c r="Y66" s="349"/>
      <c r="Z66" s="349"/>
      <c r="AA66" s="349"/>
      <c r="AB66" s="349"/>
    </row>
    <row r="67" spans="1:28">
      <c r="A67" s="349"/>
      <c r="B67" s="349"/>
      <c r="C67" s="349"/>
      <c r="D67" s="349"/>
      <c r="E67" s="349"/>
      <c r="F67" s="349"/>
      <c r="G67" s="349"/>
      <c r="H67" s="349"/>
      <c r="I67" s="349"/>
      <c r="J67" s="349"/>
      <c r="K67" s="349"/>
      <c r="L67" s="349"/>
      <c r="M67" s="349"/>
      <c r="N67" s="349"/>
      <c r="O67" s="349"/>
      <c r="P67" s="349"/>
      <c r="Q67" s="349"/>
      <c r="R67" s="349"/>
      <c r="S67" s="349"/>
      <c r="T67" s="349"/>
      <c r="U67" s="349"/>
      <c r="V67" s="349"/>
      <c r="W67" s="349"/>
      <c r="X67" s="349"/>
      <c r="Y67" s="349"/>
      <c r="Z67" s="349"/>
      <c r="AA67" s="349"/>
      <c r="AB67" s="349"/>
    </row>
  </sheetData>
  <sheetProtection algorithmName="SHA-512" hashValue="FOv8nbl/Y2XZXuo23dVV3ewPZPE7CvoHmriIO3VUE4sjmB4bCtcRZpCBGlrg2LNDet0FdCejCm3uXpDoJApFIg==" saltValue="2dUZ6UdQBj75VaoG0JcLMw==" spinCount="100000" sheet="1" objects="1" scenarios="1" selectLockedCells="1"/>
  <mergeCells count="75">
    <mergeCell ref="Q3:AA5"/>
    <mergeCell ref="B3:F3"/>
    <mergeCell ref="G3:N3"/>
    <mergeCell ref="B4:F4"/>
    <mergeCell ref="G4:H4"/>
    <mergeCell ref="B6:F6"/>
    <mergeCell ref="G6:H6"/>
    <mergeCell ref="I6:J6"/>
    <mergeCell ref="K6:N6"/>
    <mergeCell ref="B5:F5"/>
    <mergeCell ref="G5:H5"/>
    <mergeCell ref="V12:X12"/>
    <mergeCell ref="B7:F7"/>
    <mergeCell ref="B8:F8"/>
    <mergeCell ref="B9:F9"/>
    <mergeCell ref="Q9:R9"/>
    <mergeCell ref="B11:P11"/>
    <mergeCell ref="Q11:AA11"/>
    <mergeCell ref="B12:F12"/>
    <mergeCell ref="G12:I12"/>
    <mergeCell ref="J12:L12"/>
    <mergeCell ref="M12:O12"/>
    <mergeCell ref="Q12:U12"/>
    <mergeCell ref="J16:L16"/>
    <mergeCell ref="J17:L17"/>
    <mergeCell ref="J18:L18"/>
    <mergeCell ref="J13:L13"/>
    <mergeCell ref="J14:L14"/>
    <mergeCell ref="J15:L15"/>
    <mergeCell ref="J22:L22"/>
    <mergeCell ref="J23:L23"/>
    <mergeCell ref="J24:L24"/>
    <mergeCell ref="J19:L19"/>
    <mergeCell ref="J20:L20"/>
    <mergeCell ref="J21:L21"/>
    <mergeCell ref="G25:I25"/>
    <mergeCell ref="J25:L25"/>
    <mergeCell ref="M25:O25"/>
    <mergeCell ref="V25:X25"/>
    <mergeCell ref="G26:I26"/>
    <mergeCell ref="J26:L26"/>
    <mergeCell ref="M26:O26"/>
    <mergeCell ref="V26:X26"/>
    <mergeCell ref="B27:I27"/>
    <mergeCell ref="J27:L27"/>
    <mergeCell ref="M27:O27"/>
    <mergeCell ref="Q27:X27"/>
    <mergeCell ref="H30:I30"/>
    <mergeCell ref="Q30:R30"/>
    <mergeCell ref="S30:AA30"/>
    <mergeCell ref="Q31:R31"/>
    <mergeCell ref="S31:AA31"/>
    <mergeCell ref="Q32:R32"/>
    <mergeCell ref="S32:X32"/>
    <mergeCell ref="Q33:R33"/>
    <mergeCell ref="S33:AA33"/>
    <mergeCell ref="C65:Z65"/>
    <mergeCell ref="C58:Z58"/>
    <mergeCell ref="C59:Z59"/>
    <mergeCell ref="C60:Z60"/>
    <mergeCell ref="C61:Z61"/>
    <mergeCell ref="C62:Z62"/>
    <mergeCell ref="C64:Z64"/>
    <mergeCell ref="M24:O24"/>
    <mergeCell ref="M23:O23"/>
    <mergeCell ref="M22:O22"/>
    <mergeCell ref="M21:O21"/>
    <mergeCell ref="M20:O20"/>
    <mergeCell ref="M14:O14"/>
    <mergeCell ref="M13:O13"/>
    <mergeCell ref="M19:O19"/>
    <mergeCell ref="M18:O18"/>
    <mergeCell ref="M17:O17"/>
    <mergeCell ref="M16:O16"/>
    <mergeCell ref="M15:O15"/>
  </mergeCells>
  <phoneticPr fontId="5"/>
  <conditionalFormatting sqref="G3:N3 I4 K4 M4 G8 K9">
    <cfRule type="containsBlanks" dxfId="1" priority="3">
      <formula>LEN(TRIM(G3))=0</formula>
    </cfRule>
  </conditionalFormatting>
  <conditionalFormatting sqref="J30 L30 N30 S30:S33">
    <cfRule type="containsBlanks" dxfId="0" priority="2">
      <formula>LEN(TRIM(J30))=0</formula>
    </cfRule>
  </conditionalFormatting>
  <printOptions horizontalCentered="1"/>
  <pageMargins left="0.39370078740157483" right="0.39370078740157483" top="0.59055118110236227" bottom="0.59055118110236227" header="0.51181102362204722" footer="0.51181102362204722"/>
  <pageSetup paperSize="9" scale="71" fitToHeight="0" orientation="landscape" blackAndWhite="1" r:id="rId1"/>
  <headerFooter alignWithMargins="0"/>
  <rowBreaks count="1" manualBreakCount="1">
    <brk id="33" max="26"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1"/>
  <sheetViews>
    <sheetView zoomScaleNormal="100" workbookViewId="0">
      <selection activeCell="G26" sqref="G26"/>
    </sheetView>
  </sheetViews>
  <sheetFormatPr defaultRowHeight="13.5"/>
  <cols>
    <col min="1" max="16384" width="9" style="411"/>
  </cols>
  <sheetData>
    <row r="1" spans="1:2">
      <c r="A1" s="411">
        <v>1</v>
      </c>
      <c r="B1" s="411" t="s">
        <v>387</v>
      </c>
    </row>
    <row r="2" spans="1:2">
      <c r="A2" s="411">
        <v>2</v>
      </c>
      <c r="B2" s="411" t="s">
        <v>388</v>
      </c>
    </row>
    <row r="3" spans="1:2">
      <c r="A3" s="411">
        <v>3</v>
      </c>
      <c r="B3" s="411" t="s">
        <v>389</v>
      </c>
    </row>
    <row r="4" spans="1:2">
      <c r="A4" s="411">
        <v>4</v>
      </c>
      <c r="B4" s="411" t="s">
        <v>390</v>
      </c>
    </row>
    <row r="5" spans="1:2">
      <c r="A5" s="411">
        <v>5</v>
      </c>
      <c r="B5" s="411" t="s">
        <v>391</v>
      </c>
    </row>
    <row r="6" spans="1:2">
      <c r="A6" s="411">
        <v>6</v>
      </c>
      <c r="B6" s="411" t="s">
        <v>392</v>
      </c>
    </row>
    <row r="7" spans="1:2">
      <c r="A7" s="411">
        <v>7</v>
      </c>
      <c r="B7" s="411" t="s">
        <v>393</v>
      </c>
    </row>
    <row r="8" spans="1:2">
      <c r="A8" s="411">
        <v>8</v>
      </c>
      <c r="B8" s="411" t="s">
        <v>394</v>
      </c>
    </row>
    <row r="9" spans="1:2">
      <c r="A9" s="411">
        <v>9</v>
      </c>
      <c r="B9" s="411" t="s">
        <v>395</v>
      </c>
    </row>
    <row r="10" spans="1:2">
      <c r="A10" s="411">
        <v>10</v>
      </c>
      <c r="B10" s="411" t="s">
        <v>396</v>
      </c>
    </row>
    <row r="11" spans="1:2">
      <c r="A11" s="411">
        <v>11</v>
      </c>
      <c r="B11" s="411" t="s">
        <v>397</v>
      </c>
    </row>
    <row r="12" spans="1:2">
      <c r="A12" s="411">
        <v>12</v>
      </c>
      <c r="B12" s="411" t="s">
        <v>398</v>
      </c>
    </row>
    <row r="13" spans="1:2">
      <c r="A13" s="411">
        <v>13</v>
      </c>
      <c r="B13" s="411" t="s">
        <v>399</v>
      </c>
    </row>
    <row r="14" spans="1:2">
      <c r="A14" s="411">
        <v>14</v>
      </c>
      <c r="B14" s="411" t="s">
        <v>400</v>
      </c>
    </row>
    <row r="15" spans="1:2">
      <c r="A15" s="411">
        <v>15</v>
      </c>
      <c r="B15" s="411" t="s">
        <v>401</v>
      </c>
    </row>
    <row r="16" spans="1:2">
      <c r="A16" s="411">
        <v>16</v>
      </c>
      <c r="B16" s="411" t="s">
        <v>402</v>
      </c>
    </row>
    <row r="17" spans="1:2">
      <c r="A17" s="411">
        <v>17</v>
      </c>
      <c r="B17" s="411" t="s">
        <v>403</v>
      </c>
    </row>
    <row r="18" spans="1:2">
      <c r="A18" s="411">
        <v>20</v>
      </c>
      <c r="B18" s="411" t="s">
        <v>404</v>
      </c>
    </row>
    <row r="19" spans="1:2">
      <c r="A19" s="411">
        <v>21</v>
      </c>
      <c r="B19" s="411" t="s">
        <v>405</v>
      </c>
    </row>
    <row r="20" spans="1:2">
      <c r="A20" s="411">
        <v>22</v>
      </c>
      <c r="B20" s="411" t="s">
        <v>406</v>
      </c>
    </row>
    <row r="21" spans="1:2">
      <c r="A21" s="411">
        <v>99</v>
      </c>
      <c r="B21" s="411" t="s">
        <v>407</v>
      </c>
    </row>
  </sheetData>
  <phoneticPr fontId="5"/>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O88"/>
  <sheetViews>
    <sheetView showGridLines="0" zoomScaleNormal="100" zoomScaleSheetLayoutView="80" workbookViewId="0">
      <selection activeCell="Q3" sqref="Q3"/>
    </sheetView>
  </sheetViews>
  <sheetFormatPr defaultColWidth="2.25" defaultRowHeight="18" customHeight="1"/>
  <cols>
    <col min="1" max="3" width="3.25" style="1" customWidth="1"/>
    <col min="4" max="4" width="2.75" style="1" customWidth="1"/>
    <col min="5" max="5" width="2.625" style="1" customWidth="1"/>
    <col min="6" max="25" width="3.5" style="1" customWidth="1"/>
    <col min="26" max="45" width="3.5" style="1" bestFit="1" customWidth="1"/>
    <col min="46" max="51" width="2.25" style="1"/>
    <col min="52" max="52" width="2.25" style="407" hidden="1" customWidth="1"/>
    <col min="53" max="53" width="6.5" style="428" hidden="1" customWidth="1"/>
    <col min="54" max="16384" width="2.25" style="1"/>
  </cols>
  <sheetData>
    <row r="1" spans="2:67" s="5" customFormat="1" ht="23.25" customHeight="1">
      <c r="B1" s="111" t="s">
        <v>107</v>
      </c>
      <c r="C1" s="45"/>
      <c r="D1" s="45"/>
      <c r="E1" s="45"/>
      <c r="F1" s="45"/>
      <c r="G1" s="45"/>
      <c r="H1" s="45"/>
      <c r="I1" s="45"/>
      <c r="J1" s="45"/>
      <c r="K1" s="45"/>
      <c r="L1" s="45"/>
      <c r="M1" s="45"/>
      <c r="N1" s="46"/>
      <c r="O1" s="46"/>
      <c r="P1" s="46"/>
      <c r="AT1" s="1"/>
      <c r="AZ1" s="406"/>
      <c r="BA1" s="425"/>
    </row>
    <row r="2" spans="2:67" ht="18" customHeight="1">
      <c r="B2" s="47"/>
      <c r="C2" s="47"/>
      <c r="D2" s="47"/>
      <c r="E2" s="47"/>
      <c r="F2" s="47"/>
      <c r="G2" s="47"/>
      <c r="H2" s="47"/>
      <c r="I2" s="47"/>
      <c r="J2" s="47"/>
      <c r="K2" s="47"/>
      <c r="L2" s="47"/>
      <c r="M2" s="47"/>
    </row>
    <row r="3" spans="2:67" ht="22.5" customHeight="1">
      <c r="B3" s="48" t="s">
        <v>56</v>
      </c>
      <c r="C3" s="48"/>
      <c r="D3" s="48"/>
      <c r="E3" s="48"/>
      <c r="F3" s="49"/>
      <c r="G3" s="49"/>
      <c r="H3" s="49"/>
      <c r="I3" s="49"/>
      <c r="J3" s="49"/>
      <c r="K3" s="49"/>
      <c r="L3" s="510" t="s">
        <v>73</v>
      </c>
      <c r="M3" s="511"/>
      <c r="N3" s="109" t="s">
        <v>101</v>
      </c>
      <c r="O3" s="568" t="s">
        <v>385</v>
      </c>
      <c r="P3" s="569"/>
      <c r="Q3" s="44"/>
      <c r="R3" s="51" t="s">
        <v>99</v>
      </c>
      <c r="S3" s="44"/>
      <c r="T3" s="51" t="s">
        <v>103</v>
      </c>
      <c r="U3" s="44"/>
      <c r="V3" s="50" t="s">
        <v>100</v>
      </c>
      <c r="Z3" s="52"/>
      <c r="AD3" s="7"/>
      <c r="AE3" s="7"/>
      <c r="AF3" s="7"/>
      <c r="AG3" s="7"/>
      <c r="AH3" s="7"/>
      <c r="AI3" s="8"/>
      <c r="AJ3" s="8"/>
      <c r="AK3" s="8"/>
      <c r="AW3" s="6"/>
      <c r="AX3" s="6"/>
      <c r="AY3" s="7"/>
      <c r="AZ3" s="6"/>
      <c r="BA3" s="429" t="str">
        <f>O3&amp;Q3&amp;R3&amp;S3&amp;T3&amp;U3&amp;V3</f>
        <v>令和年月日</v>
      </c>
      <c r="BB3" s="8"/>
      <c r="BC3" s="8"/>
      <c r="BD3" s="8"/>
    </row>
    <row r="4" spans="2:67" ht="19.5" customHeight="1">
      <c r="B4" s="53" t="s">
        <v>57</v>
      </c>
      <c r="C4" s="53"/>
      <c r="D4" s="53"/>
      <c r="E4" s="54"/>
      <c r="F4" s="54"/>
      <c r="G4" s="54"/>
      <c r="H4" s="54"/>
      <c r="I4" s="54"/>
      <c r="J4" s="54"/>
      <c r="K4" s="54"/>
      <c r="L4" s="516" t="s">
        <v>75</v>
      </c>
      <c r="M4" s="517"/>
      <c r="N4" s="518" t="s">
        <v>67</v>
      </c>
      <c r="O4" s="519"/>
      <c r="P4" s="519"/>
      <c r="Q4" s="519"/>
      <c r="R4" s="520"/>
      <c r="S4" s="55"/>
      <c r="T4" s="56"/>
      <c r="AG4" s="57"/>
      <c r="AH4" s="10"/>
      <c r="AI4" s="10"/>
      <c r="AJ4" s="10"/>
      <c r="AK4" s="10"/>
      <c r="AZ4" s="9"/>
      <c r="BA4" s="404"/>
      <c r="BB4" s="10"/>
      <c r="BC4" s="10"/>
      <c r="BD4" s="10"/>
    </row>
    <row r="5" spans="2:67" ht="19.5" customHeight="1">
      <c r="B5" s="53" t="s">
        <v>58</v>
      </c>
      <c r="C5" s="54"/>
      <c r="D5" s="53"/>
      <c r="E5" s="53"/>
      <c r="F5" s="54"/>
      <c r="G5" s="54"/>
      <c r="H5" s="54"/>
      <c r="I5" s="54"/>
      <c r="J5" s="54"/>
      <c r="K5" s="54"/>
      <c r="L5" s="516" t="s">
        <v>75</v>
      </c>
      <c r="M5" s="517"/>
      <c r="N5" s="521"/>
      <c r="O5" s="522"/>
      <c r="P5" s="523"/>
      <c r="Q5" s="523"/>
      <c r="R5" s="524"/>
      <c r="T5" s="56"/>
      <c r="AG5" s="57"/>
      <c r="AH5" s="57"/>
      <c r="AI5" s="10"/>
      <c r="AJ5" s="10"/>
      <c r="AK5" s="10"/>
      <c r="AZ5" s="9"/>
      <c r="BA5" s="403"/>
      <c r="BB5" s="10"/>
      <c r="BC5" s="10"/>
      <c r="BD5" s="10"/>
    </row>
    <row r="6" spans="2:67" ht="22.5" customHeight="1">
      <c r="B6" s="53" t="s">
        <v>59</v>
      </c>
      <c r="C6" s="54"/>
      <c r="D6" s="53"/>
      <c r="E6" s="53"/>
      <c r="F6" s="54"/>
      <c r="G6" s="54"/>
      <c r="H6" s="54"/>
      <c r="I6" s="54"/>
      <c r="J6" s="54"/>
      <c r="K6" s="54"/>
      <c r="L6" s="510" t="s">
        <v>73</v>
      </c>
      <c r="M6" s="511"/>
      <c r="N6" s="109" t="s">
        <v>101</v>
      </c>
      <c r="O6" s="568" t="s">
        <v>102</v>
      </c>
      <c r="P6" s="569"/>
      <c r="Q6" s="44"/>
      <c r="R6" s="51" t="s">
        <v>99</v>
      </c>
      <c r="S6" s="44"/>
      <c r="T6" s="51" t="s">
        <v>103</v>
      </c>
      <c r="U6" s="44"/>
      <c r="V6" s="50" t="s">
        <v>100</v>
      </c>
      <c r="W6" s="58"/>
      <c r="X6" s="59"/>
      <c r="Y6" s="58"/>
      <c r="AA6" s="52"/>
      <c r="AG6" s="12"/>
      <c r="AH6" s="12"/>
      <c r="AI6" s="12"/>
      <c r="AJ6" s="12"/>
      <c r="AK6" s="12"/>
      <c r="AZ6" s="11"/>
      <c r="BA6" s="426" t="str">
        <f>O6&amp;Q6&amp;R6&amp;S6&amp;T6&amp;U6&amp;V6</f>
        <v>令和年月日</v>
      </c>
      <c r="BB6" s="12"/>
      <c r="BC6" s="12"/>
      <c r="BD6" s="12"/>
    </row>
    <row r="7" spans="2:67" ht="22.5" customHeight="1">
      <c r="B7" s="60" t="s">
        <v>104</v>
      </c>
      <c r="C7" s="60"/>
      <c r="D7" s="61"/>
      <c r="E7" s="60"/>
      <c r="F7" s="61"/>
      <c r="G7" s="61"/>
      <c r="H7" s="61"/>
      <c r="I7" s="61"/>
      <c r="J7" s="61"/>
      <c r="K7" s="60"/>
      <c r="L7" s="510" t="s">
        <v>73</v>
      </c>
      <c r="M7" s="511"/>
      <c r="N7" s="529"/>
      <c r="O7" s="530"/>
      <c r="P7" s="530"/>
      <c r="Q7" s="530"/>
      <c r="R7" s="530"/>
      <c r="S7" s="531"/>
      <c r="T7" s="14"/>
      <c r="U7" s="14"/>
      <c r="V7" s="14"/>
      <c r="W7" s="14"/>
      <c r="X7" s="14"/>
      <c r="Y7" s="14"/>
      <c r="Z7" s="14"/>
      <c r="AA7" s="14"/>
      <c r="AB7" s="14"/>
      <c r="AC7" s="14"/>
      <c r="AD7" s="14"/>
      <c r="AE7" s="14"/>
      <c r="AG7" s="57"/>
      <c r="AH7" s="57"/>
      <c r="AI7" s="14"/>
      <c r="AJ7" s="14"/>
      <c r="AK7" s="14"/>
      <c r="AL7" s="14"/>
      <c r="AM7" s="14"/>
      <c r="AN7" s="14"/>
      <c r="AO7" s="14"/>
      <c r="AP7" s="14"/>
      <c r="AQ7" s="14"/>
      <c r="AR7" s="14"/>
      <c r="AS7" s="14"/>
      <c r="AT7" s="14"/>
      <c r="AU7" s="14"/>
      <c r="AV7" s="14"/>
      <c r="AZ7" s="9"/>
      <c r="BA7" s="403"/>
      <c r="BB7" s="14"/>
      <c r="BC7" s="14"/>
      <c r="BD7" s="14"/>
      <c r="BE7" s="14"/>
      <c r="BF7" s="14"/>
      <c r="BG7" s="14"/>
      <c r="BH7" s="14"/>
      <c r="BI7" s="14"/>
      <c r="BJ7" s="14"/>
      <c r="BK7" s="14"/>
      <c r="BL7" s="14"/>
      <c r="BM7" s="14"/>
      <c r="BN7" s="14"/>
      <c r="BO7" s="14"/>
    </row>
    <row r="8" spans="2:67" ht="15" customHeight="1">
      <c r="B8" s="53" t="s">
        <v>448</v>
      </c>
      <c r="C8" s="53"/>
      <c r="D8" s="53"/>
      <c r="E8" s="54"/>
      <c r="F8" s="54"/>
      <c r="G8" s="54"/>
      <c r="H8" s="54"/>
      <c r="I8" s="54"/>
      <c r="J8" s="54"/>
      <c r="K8" s="53"/>
      <c r="L8" s="510" t="s">
        <v>73</v>
      </c>
      <c r="M8" s="511"/>
      <c r="N8" s="106" t="s">
        <v>96</v>
      </c>
      <c r="O8" s="558"/>
      <c r="P8" s="558"/>
      <c r="Q8" s="558"/>
      <c r="R8" s="558"/>
      <c r="S8" s="559"/>
      <c r="T8" s="62"/>
      <c r="U8" s="108" t="s">
        <v>97</v>
      </c>
      <c r="V8" s="558"/>
      <c r="W8" s="558"/>
      <c r="X8" s="558"/>
      <c r="Y8" s="559"/>
      <c r="AA8" s="63"/>
      <c r="AG8" s="10"/>
      <c r="AH8" s="10"/>
      <c r="AI8" s="10"/>
      <c r="AJ8" s="10"/>
      <c r="AK8" s="14"/>
      <c r="AL8" s="14"/>
      <c r="AM8" s="14"/>
      <c r="AN8" s="14"/>
      <c r="AO8" s="14"/>
      <c r="AP8" s="14"/>
      <c r="AQ8" s="14"/>
      <c r="AR8" s="14"/>
      <c r="AZ8" s="13"/>
      <c r="BA8" s="404" t="str">
        <f>O8&amp;"　"&amp;V8</f>
        <v>　</v>
      </c>
      <c r="BB8" s="13"/>
      <c r="BC8" s="13"/>
      <c r="BD8" s="14"/>
      <c r="BE8" s="14"/>
      <c r="BF8" s="14"/>
      <c r="BG8" s="14"/>
      <c r="BH8" s="14"/>
      <c r="BI8" s="14"/>
      <c r="BJ8" s="14"/>
      <c r="BK8" s="14"/>
    </row>
    <row r="9" spans="2:67" ht="22.5" customHeight="1">
      <c r="B9" s="53" t="s">
        <v>60</v>
      </c>
      <c r="C9" s="53"/>
      <c r="D9" s="54"/>
      <c r="E9" s="54"/>
      <c r="F9" s="54"/>
      <c r="G9" s="53"/>
      <c r="H9" s="54"/>
      <c r="I9" s="53"/>
      <c r="J9" s="54"/>
      <c r="K9" s="53"/>
      <c r="L9" s="510" t="s">
        <v>73</v>
      </c>
      <c r="M9" s="511"/>
      <c r="N9" s="105" t="s">
        <v>61</v>
      </c>
      <c r="O9" s="556"/>
      <c r="P9" s="556"/>
      <c r="Q9" s="556"/>
      <c r="R9" s="556"/>
      <c r="S9" s="557"/>
      <c r="T9" s="64"/>
      <c r="U9" s="107" t="s">
        <v>95</v>
      </c>
      <c r="V9" s="556"/>
      <c r="W9" s="556"/>
      <c r="X9" s="556"/>
      <c r="Y9" s="557"/>
      <c r="AA9" s="63"/>
      <c r="AG9" s="65"/>
      <c r="AH9" s="65"/>
      <c r="AI9" s="3"/>
      <c r="AJ9" s="65"/>
      <c r="AK9" s="10"/>
      <c r="AM9" s="65"/>
      <c r="AN9" s="65"/>
      <c r="AO9" s="3"/>
      <c r="AP9" s="65"/>
      <c r="AQ9" s="10"/>
      <c r="AZ9" s="15"/>
      <c r="BA9" s="427" t="str">
        <f>O9&amp;"　"&amp;V9</f>
        <v>　</v>
      </c>
      <c r="BB9" s="3"/>
      <c r="BC9" s="15"/>
      <c r="BD9" s="10"/>
      <c r="BF9" s="15"/>
      <c r="BG9" s="15"/>
      <c r="BH9" s="3"/>
      <c r="BI9" s="15"/>
      <c r="BJ9" s="10"/>
    </row>
    <row r="10" spans="2:67" ht="22.5" customHeight="1">
      <c r="B10" s="53" t="s">
        <v>62</v>
      </c>
      <c r="C10" s="53"/>
      <c r="D10" s="54"/>
      <c r="E10" s="53"/>
      <c r="F10" s="54"/>
      <c r="G10" s="54"/>
      <c r="H10" s="54"/>
      <c r="I10" s="54"/>
      <c r="J10" s="54"/>
      <c r="K10" s="53"/>
      <c r="L10" s="510" t="s">
        <v>73</v>
      </c>
      <c r="M10" s="511"/>
      <c r="N10" s="109" t="s">
        <v>101</v>
      </c>
      <c r="O10" s="560"/>
      <c r="P10" s="561"/>
      <c r="Q10" s="424"/>
      <c r="R10" s="51" t="s">
        <v>99</v>
      </c>
      <c r="S10" s="44"/>
      <c r="T10" s="51" t="s">
        <v>103</v>
      </c>
      <c r="U10" s="44"/>
      <c r="V10" s="50" t="s">
        <v>100</v>
      </c>
      <c r="Y10" s="58"/>
      <c r="AA10" s="52"/>
      <c r="AH10" s="12"/>
      <c r="AI10" s="12"/>
      <c r="AJ10" s="12"/>
      <c r="AK10" s="12"/>
      <c r="AL10" s="12"/>
      <c r="AZ10" s="407" t="str">
        <f>IF(O10="昭和","3",IF(O10="平成","4","　"))</f>
        <v>　</v>
      </c>
      <c r="BA10" s="426" t="str">
        <f>O10&amp;Q10&amp;R10&amp;S10&amp;T10&amp;U10&amp;V10</f>
        <v>年月日</v>
      </c>
      <c r="BB10" s="11"/>
      <c r="BC10" s="12"/>
      <c r="BD10" s="12"/>
      <c r="BE10" s="12"/>
    </row>
    <row r="11" spans="2:67" ht="22.5" customHeight="1">
      <c r="B11" s="53" t="s">
        <v>98</v>
      </c>
      <c r="C11" s="53"/>
      <c r="D11" s="54"/>
      <c r="E11" s="53"/>
      <c r="F11" s="54"/>
      <c r="G11" s="54"/>
      <c r="H11" s="54"/>
      <c r="I11" s="54"/>
      <c r="J11" s="54"/>
      <c r="K11" s="53"/>
      <c r="L11" s="510" t="s">
        <v>73</v>
      </c>
      <c r="M11" s="511"/>
      <c r="N11" s="44"/>
      <c r="O11" s="10"/>
      <c r="P11" s="10"/>
      <c r="Q11" s="10"/>
      <c r="R11" s="10"/>
      <c r="AG11" s="57"/>
      <c r="AH11" s="10"/>
      <c r="AI11" s="10"/>
      <c r="AJ11" s="10"/>
      <c r="AK11" s="10"/>
      <c r="AZ11" s="9"/>
      <c r="BA11" s="404" t="str">
        <f>IF(N11="男","1",IF(N11="女","2","　"))</f>
        <v>　</v>
      </c>
      <c r="BB11" s="10"/>
      <c r="BC11" s="10"/>
      <c r="BD11" s="10"/>
    </row>
    <row r="12" spans="2:67" ht="22.5" customHeight="1">
      <c r="B12" s="53" t="s">
        <v>105</v>
      </c>
      <c r="C12" s="53"/>
      <c r="D12" s="54"/>
      <c r="E12" s="53"/>
      <c r="F12" s="54"/>
      <c r="G12" s="54"/>
      <c r="H12" s="54"/>
      <c r="I12" s="54"/>
      <c r="J12" s="54"/>
      <c r="K12" s="53"/>
      <c r="L12" s="510" t="s">
        <v>73</v>
      </c>
      <c r="M12" s="511"/>
      <c r="N12" s="549"/>
      <c r="O12" s="550"/>
      <c r="P12" s="550"/>
      <c r="Q12" s="550"/>
      <c r="R12" s="550"/>
      <c r="S12" s="551"/>
      <c r="AG12" s="57"/>
      <c r="AH12" s="14"/>
      <c r="AI12" s="14"/>
      <c r="AJ12" s="14"/>
      <c r="AK12" s="14"/>
      <c r="AL12" s="14"/>
      <c r="AZ12" s="9"/>
      <c r="BA12" s="404"/>
      <c r="BB12" s="14"/>
      <c r="BC12" s="14"/>
      <c r="BD12" s="14"/>
      <c r="BE12" s="14"/>
    </row>
    <row r="13" spans="2:67" ht="22.5" customHeight="1">
      <c r="B13" s="53" t="s">
        <v>63</v>
      </c>
      <c r="C13" s="53"/>
      <c r="D13" s="54"/>
      <c r="E13" s="53"/>
      <c r="F13" s="54"/>
      <c r="G13" s="54"/>
      <c r="H13" s="54"/>
      <c r="I13" s="54"/>
      <c r="J13" s="54"/>
      <c r="K13" s="53"/>
      <c r="L13" s="510" t="s">
        <v>73</v>
      </c>
      <c r="M13" s="511"/>
      <c r="N13" s="570"/>
      <c r="O13" s="571"/>
      <c r="P13" s="110" t="s">
        <v>84</v>
      </c>
      <c r="Q13" s="572"/>
      <c r="R13" s="573"/>
      <c r="S13" s="573"/>
      <c r="AE13" s="57"/>
      <c r="AF13" s="14"/>
      <c r="AG13" s="14"/>
      <c r="AH13" s="14"/>
      <c r="AI13" s="14"/>
      <c r="AJ13" s="14"/>
      <c r="AX13" s="9"/>
      <c r="AY13" s="14"/>
      <c r="AZ13" s="408"/>
      <c r="BA13" s="404" t="str">
        <f>N13&amp;P13&amp;Q13</f>
        <v>‐</v>
      </c>
      <c r="BB13" s="14"/>
      <c r="BC13" s="14"/>
    </row>
    <row r="14" spans="2:67" ht="15" customHeight="1">
      <c r="B14" s="118" t="s">
        <v>436</v>
      </c>
      <c r="C14" s="117"/>
      <c r="D14" s="54"/>
      <c r="E14" s="53"/>
      <c r="F14" s="54"/>
      <c r="G14" s="54"/>
      <c r="H14" s="54"/>
      <c r="I14" s="54"/>
      <c r="J14" s="54"/>
      <c r="K14" s="53"/>
      <c r="L14" s="510" t="s">
        <v>73</v>
      </c>
      <c r="M14" s="511"/>
      <c r="N14" s="552"/>
      <c r="O14" s="553"/>
      <c r="P14" s="553"/>
      <c r="Q14" s="553"/>
      <c r="R14" s="554"/>
      <c r="S14" s="554"/>
      <c r="T14" s="554"/>
      <c r="U14" s="554"/>
      <c r="V14" s="554"/>
      <c r="W14" s="554"/>
      <c r="X14" s="554"/>
      <c r="Y14" s="554"/>
      <c r="Z14" s="554"/>
      <c r="AA14" s="554"/>
      <c r="AB14" s="554"/>
      <c r="AC14" s="554"/>
      <c r="AD14" s="554"/>
      <c r="AE14" s="555"/>
      <c r="AG14" s="57"/>
      <c r="AH14" s="57"/>
      <c r="AI14" s="14"/>
      <c r="AJ14" s="14"/>
      <c r="AK14" s="14"/>
      <c r="AL14" s="14"/>
      <c r="AM14" s="14"/>
      <c r="AN14" s="14"/>
      <c r="AO14" s="14"/>
      <c r="AP14" s="14"/>
      <c r="AQ14" s="14"/>
      <c r="AR14" s="14"/>
      <c r="AS14" s="14"/>
      <c r="AT14" s="14"/>
      <c r="AU14" s="14"/>
      <c r="AV14" s="14"/>
      <c r="AZ14" s="9"/>
      <c r="BA14" s="404" t="str">
        <f>N14&amp;" "&amp;N16&amp;" "&amp;N18</f>
        <v xml:space="preserve">  </v>
      </c>
      <c r="BB14" s="14"/>
      <c r="BC14" s="14"/>
      <c r="BD14" s="14"/>
      <c r="BE14" s="14"/>
      <c r="BF14" s="14"/>
      <c r="BG14" s="14"/>
      <c r="BH14" s="14"/>
      <c r="BI14" s="14"/>
      <c r="BJ14" s="14"/>
      <c r="BK14" s="14"/>
      <c r="BL14" s="14"/>
      <c r="BM14" s="14"/>
      <c r="BN14" s="14"/>
      <c r="BO14" s="14"/>
    </row>
    <row r="15" spans="2:67" ht="22.5" customHeight="1">
      <c r="B15" s="118" t="s">
        <v>437</v>
      </c>
      <c r="C15" s="117"/>
      <c r="D15" s="54"/>
      <c r="E15" s="53"/>
      <c r="F15" s="54"/>
      <c r="G15" s="54"/>
      <c r="H15" s="54"/>
      <c r="I15" s="54"/>
      <c r="J15" s="54"/>
      <c r="K15" s="53"/>
      <c r="L15" s="510" t="s">
        <v>73</v>
      </c>
      <c r="M15" s="511"/>
      <c r="N15" s="532"/>
      <c r="O15" s="533"/>
      <c r="P15" s="533"/>
      <c r="Q15" s="533"/>
      <c r="R15" s="534"/>
      <c r="S15" s="534"/>
      <c r="T15" s="534"/>
      <c r="U15" s="534"/>
      <c r="V15" s="534"/>
      <c r="W15" s="534"/>
      <c r="X15" s="534"/>
      <c r="Y15" s="534"/>
      <c r="Z15" s="534"/>
      <c r="AA15" s="534"/>
      <c r="AB15" s="534"/>
      <c r="AC15" s="534"/>
      <c r="AD15" s="534"/>
      <c r="AE15" s="535"/>
      <c r="AG15" s="57"/>
      <c r="AH15" s="57"/>
      <c r="AI15" s="14"/>
      <c r="AJ15" s="14"/>
      <c r="AK15" s="14"/>
      <c r="AL15" s="14"/>
      <c r="AM15" s="14"/>
      <c r="AN15" s="14"/>
      <c r="AO15" s="14"/>
      <c r="AP15" s="14"/>
      <c r="AQ15" s="14"/>
      <c r="AR15" s="14"/>
      <c r="AS15" s="14"/>
      <c r="AT15" s="14"/>
      <c r="AU15" s="14"/>
      <c r="AV15" s="14"/>
      <c r="AZ15" s="9"/>
      <c r="BA15" s="404" t="str">
        <f>N15&amp;" "&amp;N17&amp;" "&amp;N19</f>
        <v xml:space="preserve">  </v>
      </c>
      <c r="BB15" s="14"/>
      <c r="BC15" s="14"/>
      <c r="BD15" s="14"/>
      <c r="BE15" s="14"/>
      <c r="BF15" s="14"/>
      <c r="BG15" s="14"/>
      <c r="BH15" s="14"/>
      <c r="BI15" s="14"/>
      <c r="BJ15" s="14"/>
      <c r="BK15" s="14"/>
      <c r="BL15" s="14"/>
      <c r="BM15" s="14"/>
      <c r="BN15" s="14"/>
      <c r="BO15" s="14"/>
    </row>
    <row r="16" spans="2:67" ht="15" customHeight="1">
      <c r="B16" s="118" t="s">
        <v>445</v>
      </c>
      <c r="C16" s="117"/>
      <c r="D16" s="54"/>
      <c r="E16" s="53"/>
      <c r="F16" s="54"/>
      <c r="G16" s="54"/>
      <c r="H16" s="54"/>
      <c r="I16" s="54"/>
      <c r="J16" s="54"/>
      <c r="K16" s="53"/>
      <c r="L16" s="510" t="s">
        <v>73</v>
      </c>
      <c r="M16" s="511"/>
      <c r="N16" s="552"/>
      <c r="O16" s="553"/>
      <c r="P16" s="553"/>
      <c r="Q16" s="553"/>
      <c r="R16" s="554"/>
      <c r="S16" s="554"/>
      <c r="T16" s="554"/>
      <c r="U16" s="554"/>
      <c r="V16" s="554"/>
      <c r="W16" s="554"/>
      <c r="X16" s="554"/>
      <c r="Y16" s="554"/>
      <c r="Z16" s="554"/>
      <c r="AA16" s="554"/>
      <c r="AB16" s="554"/>
      <c r="AC16" s="554"/>
      <c r="AD16" s="554"/>
      <c r="AE16" s="555"/>
      <c r="AG16" s="57"/>
      <c r="AH16" s="57"/>
      <c r="AI16" s="14"/>
      <c r="AJ16" s="14"/>
      <c r="AK16" s="14"/>
      <c r="AL16" s="14"/>
      <c r="AM16" s="14"/>
      <c r="AN16" s="14"/>
      <c r="AO16" s="14"/>
      <c r="AP16" s="14"/>
      <c r="AQ16" s="14"/>
      <c r="AR16" s="14"/>
      <c r="AS16" s="14"/>
      <c r="AT16" s="14"/>
      <c r="AU16" s="14"/>
      <c r="AV16" s="14"/>
      <c r="AZ16" s="9"/>
      <c r="BA16" s="403"/>
      <c r="BB16" s="14"/>
      <c r="BC16" s="14"/>
      <c r="BD16" s="14"/>
      <c r="BE16" s="14"/>
      <c r="BF16" s="14"/>
      <c r="BG16" s="14"/>
      <c r="BH16" s="14"/>
      <c r="BI16" s="14"/>
      <c r="BJ16" s="14"/>
      <c r="BK16" s="14"/>
      <c r="BL16" s="14"/>
      <c r="BM16" s="14"/>
      <c r="BN16" s="14"/>
      <c r="BO16" s="14"/>
    </row>
    <row r="17" spans="2:67" ht="22.5" customHeight="1">
      <c r="B17" s="118" t="s">
        <v>446</v>
      </c>
      <c r="C17" s="117"/>
      <c r="D17" s="54"/>
      <c r="E17" s="53"/>
      <c r="F17" s="54"/>
      <c r="G17" s="54"/>
      <c r="H17" s="54"/>
      <c r="I17" s="54"/>
      <c r="J17" s="54"/>
      <c r="K17" s="53"/>
      <c r="L17" s="510" t="s">
        <v>73</v>
      </c>
      <c r="M17" s="511"/>
      <c r="N17" s="532"/>
      <c r="O17" s="533"/>
      <c r="P17" s="533"/>
      <c r="Q17" s="533"/>
      <c r="R17" s="534"/>
      <c r="S17" s="534"/>
      <c r="T17" s="534"/>
      <c r="U17" s="534"/>
      <c r="V17" s="534"/>
      <c r="W17" s="534"/>
      <c r="X17" s="534"/>
      <c r="Y17" s="534"/>
      <c r="Z17" s="534"/>
      <c r="AA17" s="534"/>
      <c r="AB17" s="534"/>
      <c r="AC17" s="534"/>
      <c r="AD17" s="534"/>
      <c r="AE17" s="535"/>
      <c r="AG17" s="57"/>
      <c r="AH17" s="57"/>
      <c r="AI17" s="14"/>
      <c r="AJ17" s="14"/>
      <c r="AK17" s="14"/>
      <c r="AL17" s="14"/>
      <c r="AM17" s="14"/>
      <c r="AN17" s="14"/>
      <c r="AO17" s="14"/>
      <c r="AP17" s="14"/>
      <c r="AQ17" s="14"/>
      <c r="AR17" s="14"/>
      <c r="AS17" s="14"/>
      <c r="AT17" s="14"/>
      <c r="AU17" s="14"/>
      <c r="AV17" s="14"/>
      <c r="AZ17" s="9"/>
      <c r="BA17" s="403"/>
      <c r="BB17" s="14"/>
      <c r="BC17" s="14"/>
      <c r="BD17" s="14"/>
      <c r="BE17" s="14"/>
      <c r="BF17" s="14"/>
      <c r="BG17" s="14"/>
      <c r="BH17" s="14"/>
      <c r="BI17" s="14"/>
      <c r="BJ17" s="14"/>
      <c r="BK17" s="14"/>
      <c r="BL17" s="14"/>
      <c r="BM17" s="14"/>
      <c r="BN17" s="14"/>
      <c r="BO17" s="14"/>
    </row>
    <row r="18" spans="2:67" ht="15" customHeight="1">
      <c r="B18" s="118" t="s">
        <v>438</v>
      </c>
      <c r="C18" s="117"/>
      <c r="D18" s="54"/>
      <c r="E18" s="53"/>
      <c r="F18" s="54"/>
      <c r="G18" s="54"/>
      <c r="H18" s="54"/>
      <c r="I18" s="54"/>
      <c r="J18" s="54"/>
      <c r="K18" s="53"/>
      <c r="L18" s="562" t="s">
        <v>74</v>
      </c>
      <c r="M18" s="563"/>
      <c r="N18" s="552"/>
      <c r="O18" s="553"/>
      <c r="P18" s="553"/>
      <c r="Q18" s="553"/>
      <c r="R18" s="554"/>
      <c r="S18" s="554"/>
      <c r="T18" s="554"/>
      <c r="U18" s="554"/>
      <c r="V18" s="554"/>
      <c r="W18" s="554"/>
      <c r="X18" s="554"/>
      <c r="Y18" s="554"/>
      <c r="Z18" s="554"/>
      <c r="AA18" s="554"/>
      <c r="AB18" s="554"/>
      <c r="AC18" s="554"/>
      <c r="AD18" s="554"/>
      <c r="AE18" s="555"/>
      <c r="AG18" s="57"/>
      <c r="AH18" s="57"/>
      <c r="AI18" s="14"/>
      <c r="AJ18" s="14"/>
      <c r="AK18" s="14"/>
      <c r="AL18" s="14"/>
      <c r="AM18" s="14"/>
      <c r="AN18" s="14"/>
      <c r="AO18" s="14"/>
      <c r="AP18" s="14"/>
      <c r="AQ18" s="14"/>
      <c r="AR18" s="14"/>
      <c r="AS18" s="14"/>
      <c r="AT18" s="14"/>
      <c r="AU18" s="14"/>
      <c r="AV18" s="14"/>
      <c r="AZ18" s="9"/>
      <c r="BA18" s="403"/>
      <c r="BB18" s="14"/>
      <c r="BC18" s="14"/>
      <c r="BD18" s="14"/>
      <c r="BE18" s="14"/>
      <c r="BF18" s="14"/>
      <c r="BG18" s="14"/>
      <c r="BH18" s="14"/>
      <c r="BI18" s="14"/>
      <c r="BJ18" s="14"/>
      <c r="BK18" s="14"/>
      <c r="BL18" s="14"/>
      <c r="BM18" s="14"/>
      <c r="BN18" s="14"/>
      <c r="BO18" s="14"/>
    </row>
    <row r="19" spans="2:67" ht="22.5" customHeight="1">
      <c r="B19" s="118" t="s">
        <v>439</v>
      </c>
      <c r="C19" s="117"/>
      <c r="D19" s="54"/>
      <c r="E19" s="53"/>
      <c r="F19" s="54"/>
      <c r="G19" s="54"/>
      <c r="H19" s="54"/>
      <c r="I19" s="54"/>
      <c r="J19" s="54"/>
      <c r="K19" s="53"/>
      <c r="L19" s="562" t="s">
        <v>74</v>
      </c>
      <c r="M19" s="563"/>
      <c r="N19" s="532"/>
      <c r="O19" s="533"/>
      <c r="P19" s="533"/>
      <c r="Q19" s="533"/>
      <c r="R19" s="534"/>
      <c r="S19" s="534"/>
      <c r="T19" s="534"/>
      <c r="U19" s="534"/>
      <c r="V19" s="534"/>
      <c r="W19" s="534"/>
      <c r="X19" s="534"/>
      <c r="Y19" s="534"/>
      <c r="Z19" s="534"/>
      <c r="AA19" s="534"/>
      <c r="AB19" s="534"/>
      <c r="AC19" s="534"/>
      <c r="AD19" s="534"/>
      <c r="AE19" s="535"/>
      <c r="AG19" s="57"/>
      <c r="AH19" s="57"/>
      <c r="AI19" s="14"/>
      <c r="AJ19" s="14"/>
      <c r="AK19" s="14"/>
      <c r="AL19" s="14"/>
      <c r="AM19" s="14"/>
      <c r="AN19" s="14"/>
      <c r="AO19" s="14"/>
      <c r="AP19" s="14"/>
      <c r="AQ19" s="14"/>
      <c r="AR19" s="14"/>
      <c r="AS19" s="14"/>
      <c r="AT19" s="14"/>
      <c r="AU19" s="14"/>
      <c r="AV19" s="14"/>
      <c r="AZ19" s="9"/>
      <c r="BA19" s="403"/>
      <c r="BB19" s="14"/>
      <c r="BC19" s="14"/>
      <c r="BD19" s="14"/>
      <c r="BE19" s="14"/>
      <c r="BF19" s="14"/>
      <c r="BG19" s="14"/>
      <c r="BH19" s="14"/>
      <c r="BI19" s="14"/>
      <c r="BJ19" s="14"/>
      <c r="BK19" s="14"/>
      <c r="BL19" s="14"/>
      <c r="BM19" s="14"/>
      <c r="BN19" s="14"/>
      <c r="BO19" s="14"/>
    </row>
    <row r="20" spans="2:67" s="16" customFormat="1" ht="21.75" customHeight="1">
      <c r="B20" s="66"/>
      <c r="C20" s="67"/>
      <c r="E20" s="68"/>
      <c r="K20" s="68"/>
      <c r="L20" s="68"/>
      <c r="M20" s="68"/>
      <c r="N20" s="10"/>
      <c r="O20" s="10"/>
      <c r="P20" s="10"/>
      <c r="Q20" s="10"/>
      <c r="R20" s="10"/>
      <c r="AG20" s="10"/>
      <c r="AH20" s="10"/>
      <c r="AI20" s="10"/>
      <c r="AJ20" s="10"/>
      <c r="AK20" s="10"/>
      <c r="AZ20" s="13"/>
      <c r="BA20" s="404"/>
      <c r="BB20" s="13"/>
      <c r="BC20" s="10"/>
      <c r="BD20" s="10"/>
    </row>
    <row r="21" spans="2:67" s="17" customFormat="1" ht="14.25">
      <c r="B21" s="69" t="s">
        <v>412</v>
      </c>
      <c r="C21" s="70"/>
      <c r="E21" s="71"/>
      <c r="K21" s="71"/>
      <c r="L21" s="71"/>
      <c r="M21" s="71"/>
      <c r="N21" s="19"/>
      <c r="O21" s="19"/>
      <c r="P21" s="19"/>
      <c r="Q21" s="19"/>
      <c r="R21" s="19"/>
      <c r="AG21" s="19"/>
      <c r="AH21" s="19"/>
      <c r="AI21" s="19"/>
      <c r="AJ21" s="19"/>
      <c r="AK21" s="19"/>
      <c r="AZ21" s="18"/>
      <c r="BA21" s="405"/>
      <c r="BB21" s="18"/>
      <c r="BC21" s="19"/>
      <c r="BD21" s="19"/>
    </row>
    <row r="22" spans="2:67" ht="15" customHeight="1">
      <c r="B22" s="48"/>
      <c r="C22" s="48" t="s">
        <v>448</v>
      </c>
      <c r="D22" s="48"/>
      <c r="E22" s="49"/>
      <c r="F22" s="49"/>
      <c r="G22" s="49"/>
      <c r="H22" s="49"/>
      <c r="I22" s="49"/>
      <c r="J22" s="49"/>
      <c r="K22" s="48"/>
      <c r="L22" s="574" t="s">
        <v>384</v>
      </c>
      <c r="M22" s="575"/>
      <c r="N22" s="106" t="s">
        <v>96</v>
      </c>
      <c r="O22" s="558"/>
      <c r="P22" s="558"/>
      <c r="Q22" s="558"/>
      <c r="R22" s="558"/>
      <c r="S22" s="559"/>
      <c r="T22" s="62"/>
      <c r="U22" s="108" t="s">
        <v>97</v>
      </c>
      <c r="V22" s="558"/>
      <c r="W22" s="558"/>
      <c r="X22" s="558"/>
      <c r="Y22" s="559"/>
      <c r="AA22" s="63"/>
      <c r="AG22" s="10"/>
      <c r="AH22" s="10"/>
      <c r="AI22" s="10"/>
      <c r="AJ22" s="10"/>
      <c r="AK22" s="14"/>
      <c r="AL22" s="14"/>
      <c r="AM22" s="14"/>
      <c r="AN22" s="14"/>
      <c r="AO22" s="14"/>
      <c r="AP22" s="14"/>
      <c r="AQ22" s="14"/>
      <c r="AR22" s="14"/>
      <c r="AZ22" s="13"/>
      <c r="BA22" s="404" t="str">
        <f>O22&amp;"　"&amp;V22</f>
        <v>　</v>
      </c>
      <c r="BB22" s="13"/>
      <c r="BC22" s="13"/>
      <c r="BD22" s="14"/>
      <c r="BE22" s="14"/>
      <c r="BF22" s="14"/>
      <c r="BG22" s="14"/>
      <c r="BH22" s="14"/>
      <c r="BI22" s="14"/>
      <c r="BJ22" s="14"/>
      <c r="BK22" s="14"/>
    </row>
    <row r="23" spans="2:67" ht="22.5" customHeight="1">
      <c r="B23" s="53"/>
      <c r="C23" s="53" t="s">
        <v>60</v>
      </c>
      <c r="D23" s="54"/>
      <c r="E23" s="54"/>
      <c r="F23" s="54"/>
      <c r="G23" s="53"/>
      <c r="H23" s="54"/>
      <c r="I23" s="72"/>
      <c r="J23" s="54"/>
      <c r="K23" s="53"/>
      <c r="L23" s="576"/>
      <c r="M23" s="577"/>
      <c r="N23" s="105" t="s">
        <v>61</v>
      </c>
      <c r="O23" s="556"/>
      <c r="P23" s="556"/>
      <c r="Q23" s="556"/>
      <c r="R23" s="556"/>
      <c r="S23" s="557"/>
      <c r="T23" s="64"/>
      <c r="U23" s="107" t="s">
        <v>95</v>
      </c>
      <c r="V23" s="556"/>
      <c r="W23" s="556"/>
      <c r="X23" s="556"/>
      <c r="Y23" s="557"/>
      <c r="AG23" s="65"/>
      <c r="AH23" s="65"/>
      <c r="AI23" s="3"/>
      <c r="AJ23" s="65"/>
      <c r="AK23" s="10"/>
      <c r="AM23" s="65"/>
      <c r="AN23" s="65"/>
      <c r="AO23" s="3"/>
      <c r="AP23" s="65"/>
      <c r="AQ23" s="10"/>
      <c r="AZ23" s="15"/>
      <c r="BA23" s="427" t="str">
        <f>O23&amp;"　"&amp;V23</f>
        <v>　</v>
      </c>
      <c r="BB23" s="3"/>
      <c r="BC23" s="15"/>
      <c r="BD23" s="10"/>
      <c r="BF23" s="15"/>
      <c r="BG23" s="15"/>
      <c r="BH23" s="3"/>
      <c r="BI23" s="15"/>
      <c r="BJ23" s="10"/>
    </row>
    <row r="24" spans="2:67" ht="22.5" customHeight="1">
      <c r="B24" s="53"/>
      <c r="C24" s="53" t="s">
        <v>62</v>
      </c>
      <c r="D24" s="54"/>
      <c r="E24" s="53"/>
      <c r="F24" s="54"/>
      <c r="G24" s="54"/>
      <c r="H24" s="54"/>
      <c r="I24" s="54"/>
      <c r="J24" s="54"/>
      <c r="K24" s="53"/>
      <c r="L24" s="576"/>
      <c r="M24" s="577"/>
      <c r="N24" s="109" t="s">
        <v>101</v>
      </c>
      <c r="O24" s="560"/>
      <c r="P24" s="561"/>
      <c r="Q24" s="44"/>
      <c r="R24" s="51" t="s">
        <v>99</v>
      </c>
      <c r="S24" s="44"/>
      <c r="T24" s="51" t="s">
        <v>103</v>
      </c>
      <c r="U24" s="44"/>
      <c r="V24" s="50" t="s">
        <v>100</v>
      </c>
      <c r="AG24" s="12"/>
      <c r="AH24" s="12"/>
      <c r="AI24" s="12"/>
      <c r="AJ24" s="12"/>
      <c r="AK24" s="12"/>
      <c r="AZ24" s="11" t="str">
        <f>IF(O24="昭和","3",IF(O24="平成","4","　"))</f>
        <v>　</v>
      </c>
      <c r="BA24" s="426" t="str">
        <f>O24&amp;Q24&amp;R24&amp;S24&amp;T24&amp;U24&amp;V24</f>
        <v>年月日</v>
      </c>
      <c r="BB24" s="12"/>
      <c r="BC24" s="12"/>
      <c r="BD24" s="12"/>
    </row>
    <row r="25" spans="2:67" ht="22.5" customHeight="1">
      <c r="B25" s="53"/>
      <c r="C25" s="53" t="s">
        <v>106</v>
      </c>
      <c r="D25" s="54"/>
      <c r="E25" s="53"/>
      <c r="F25" s="54"/>
      <c r="G25" s="54"/>
      <c r="H25" s="54"/>
      <c r="I25" s="54"/>
      <c r="J25" s="54"/>
      <c r="K25" s="53"/>
      <c r="L25" s="578"/>
      <c r="M25" s="579"/>
      <c r="N25" s="549"/>
      <c r="O25" s="550"/>
      <c r="P25" s="550"/>
      <c r="Q25" s="550"/>
      <c r="R25" s="550"/>
      <c r="S25" s="551"/>
      <c r="AG25" s="57"/>
      <c r="AH25" s="14"/>
      <c r="AI25" s="14"/>
      <c r="AJ25" s="14"/>
      <c r="AK25" s="14"/>
      <c r="AL25" s="14"/>
      <c r="AZ25" s="9"/>
      <c r="BA25" s="404"/>
      <c r="BB25" s="14"/>
      <c r="BC25" s="14"/>
      <c r="BD25" s="14"/>
      <c r="BE25" s="14"/>
    </row>
    <row r="26" spans="2:67" ht="22.5" customHeight="1">
      <c r="B26" s="53"/>
      <c r="C26" s="53" t="s">
        <v>63</v>
      </c>
      <c r="D26" s="54"/>
      <c r="E26" s="53"/>
      <c r="F26" s="54"/>
      <c r="G26" s="54"/>
      <c r="H26" s="54"/>
      <c r="I26" s="54"/>
      <c r="J26" s="54"/>
      <c r="K26" s="53"/>
      <c r="L26" s="574" t="s">
        <v>386</v>
      </c>
      <c r="M26" s="575"/>
      <c r="N26" s="570"/>
      <c r="O26" s="571"/>
      <c r="P26" s="110" t="s">
        <v>414</v>
      </c>
      <c r="Q26" s="572"/>
      <c r="R26" s="573"/>
      <c r="S26" s="573"/>
      <c r="AG26" s="57"/>
      <c r="AH26" s="14"/>
      <c r="AI26" s="14"/>
      <c r="AJ26" s="14"/>
      <c r="AK26" s="14"/>
      <c r="AL26" s="14"/>
      <c r="AZ26" s="9"/>
      <c r="BA26" s="404" t="str">
        <f>N26&amp;P26&amp;Q26</f>
        <v>‐</v>
      </c>
      <c r="BB26" s="14"/>
      <c r="BC26" s="14"/>
      <c r="BD26" s="14"/>
      <c r="BE26" s="14"/>
    </row>
    <row r="27" spans="2:67" ht="15" customHeight="1">
      <c r="B27" s="53"/>
      <c r="C27" s="119" t="s">
        <v>440</v>
      </c>
      <c r="D27" s="54"/>
      <c r="E27" s="53"/>
      <c r="F27" s="54"/>
      <c r="G27" s="54"/>
      <c r="H27" s="54"/>
      <c r="I27" s="54"/>
      <c r="J27" s="54"/>
      <c r="K27" s="53"/>
      <c r="L27" s="576"/>
      <c r="M27" s="577"/>
      <c r="N27" s="580"/>
      <c r="O27" s="581"/>
      <c r="P27" s="581"/>
      <c r="Q27" s="581"/>
      <c r="R27" s="582"/>
      <c r="S27" s="582"/>
      <c r="T27" s="582"/>
      <c r="U27" s="582"/>
      <c r="V27" s="582"/>
      <c r="W27" s="582"/>
      <c r="X27" s="582"/>
      <c r="Y27" s="582"/>
      <c r="Z27" s="582"/>
      <c r="AA27" s="582"/>
      <c r="AB27" s="582"/>
      <c r="AC27" s="582"/>
      <c r="AD27" s="582"/>
      <c r="AE27" s="583"/>
      <c r="AG27" s="57"/>
      <c r="AH27" s="57"/>
      <c r="AI27" s="14"/>
      <c r="AJ27" s="14"/>
      <c r="AK27" s="14"/>
      <c r="AL27" s="14"/>
      <c r="AM27" s="14"/>
      <c r="AN27" s="14"/>
      <c r="AO27" s="14"/>
      <c r="AP27" s="14"/>
      <c r="AQ27" s="14"/>
      <c r="AR27" s="14"/>
      <c r="AS27" s="14"/>
      <c r="AT27" s="14"/>
      <c r="AU27" s="14"/>
      <c r="AV27" s="14"/>
      <c r="AZ27" s="9"/>
      <c r="BA27" s="404" t="str">
        <f>N27&amp;" "&amp;N29&amp;" "&amp;N31</f>
        <v xml:space="preserve">  </v>
      </c>
      <c r="BB27" s="14"/>
      <c r="BC27" s="14"/>
      <c r="BD27" s="14"/>
      <c r="BE27" s="14"/>
      <c r="BF27" s="14"/>
      <c r="BG27" s="14"/>
      <c r="BH27" s="14"/>
      <c r="BI27" s="14"/>
      <c r="BJ27" s="14"/>
      <c r="BK27" s="14"/>
      <c r="BL27" s="14"/>
      <c r="BM27" s="14"/>
      <c r="BN27" s="14"/>
      <c r="BO27" s="14"/>
    </row>
    <row r="28" spans="2:67" ht="22.5" customHeight="1">
      <c r="B28" s="53"/>
      <c r="C28" s="119" t="s">
        <v>443</v>
      </c>
      <c r="D28" s="54"/>
      <c r="E28" s="53"/>
      <c r="F28" s="54"/>
      <c r="G28" s="54"/>
      <c r="H28" s="54"/>
      <c r="I28" s="54"/>
      <c r="J28" s="54"/>
      <c r="K28" s="53"/>
      <c r="L28" s="576"/>
      <c r="M28" s="577"/>
      <c r="N28" s="584"/>
      <c r="O28" s="585"/>
      <c r="P28" s="585"/>
      <c r="Q28" s="585"/>
      <c r="R28" s="586"/>
      <c r="S28" s="586"/>
      <c r="T28" s="586"/>
      <c r="U28" s="586"/>
      <c r="V28" s="586"/>
      <c r="W28" s="586"/>
      <c r="X28" s="586"/>
      <c r="Y28" s="586"/>
      <c r="Z28" s="586"/>
      <c r="AA28" s="586"/>
      <c r="AB28" s="586"/>
      <c r="AC28" s="586"/>
      <c r="AD28" s="586"/>
      <c r="AE28" s="587"/>
      <c r="AG28" s="57"/>
      <c r="AH28" s="57"/>
      <c r="AI28" s="14"/>
      <c r="AJ28" s="14"/>
      <c r="AK28" s="14"/>
      <c r="AL28" s="14"/>
      <c r="AM28" s="14"/>
      <c r="AN28" s="14"/>
      <c r="AO28" s="14"/>
      <c r="AP28" s="14"/>
      <c r="AQ28" s="14"/>
      <c r="AR28" s="14"/>
      <c r="AS28" s="14"/>
      <c r="AT28" s="14"/>
      <c r="AU28" s="14"/>
      <c r="AV28" s="14"/>
      <c r="AZ28" s="9"/>
      <c r="BA28" s="404" t="str">
        <f>N28&amp;" "&amp;N30&amp;" "&amp;N32</f>
        <v xml:space="preserve">  </v>
      </c>
      <c r="BB28" s="14"/>
      <c r="BC28" s="14"/>
      <c r="BD28" s="14"/>
      <c r="BE28" s="14"/>
      <c r="BF28" s="14"/>
      <c r="BG28" s="14"/>
      <c r="BH28" s="14"/>
      <c r="BI28" s="14"/>
      <c r="BJ28" s="14"/>
      <c r="BK28" s="14"/>
      <c r="BL28" s="14"/>
      <c r="BM28" s="14"/>
      <c r="BN28" s="14"/>
      <c r="BO28" s="14"/>
    </row>
    <row r="29" spans="2:67" ht="15" customHeight="1">
      <c r="B29" s="53"/>
      <c r="C29" s="119" t="s">
        <v>441</v>
      </c>
      <c r="D29" s="54"/>
      <c r="E29" s="53"/>
      <c r="F29" s="54"/>
      <c r="G29" s="54"/>
      <c r="H29" s="54"/>
      <c r="I29" s="54"/>
      <c r="J29" s="54"/>
      <c r="K29" s="53"/>
      <c r="L29" s="576"/>
      <c r="M29" s="577"/>
      <c r="N29" s="580"/>
      <c r="O29" s="581"/>
      <c r="P29" s="581"/>
      <c r="Q29" s="581"/>
      <c r="R29" s="582"/>
      <c r="S29" s="582"/>
      <c r="T29" s="582"/>
      <c r="U29" s="582"/>
      <c r="V29" s="582"/>
      <c r="W29" s="582"/>
      <c r="X29" s="582"/>
      <c r="Y29" s="582"/>
      <c r="Z29" s="582"/>
      <c r="AA29" s="582"/>
      <c r="AB29" s="582"/>
      <c r="AC29" s="582"/>
      <c r="AD29" s="582"/>
      <c r="AE29" s="583"/>
      <c r="AG29" s="57"/>
      <c r="AH29" s="57"/>
      <c r="AI29" s="14"/>
      <c r="AJ29" s="14"/>
      <c r="AK29" s="14"/>
      <c r="AL29" s="14"/>
      <c r="AM29" s="14"/>
      <c r="AN29" s="14"/>
      <c r="AO29" s="14"/>
      <c r="AP29" s="14"/>
      <c r="AQ29" s="14"/>
      <c r="AR29" s="14"/>
      <c r="AS29" s="14"/>
      <c r="AT29" s="14"/>
      <c r="AU29" s="14"/>
      <c r="AV29" s="14"/>
      <c r="AZ29" s="9"/>
      <c r="BA29" s="403"/>
      <c r="BB29" s="14"/>
      <c r="BC29" s="14"/>
      <c r="BD29" s="14"/>
      <c r="BE29" s="14"/>
      <c r="BF29" s="14"/>
      <c r="BG29" s="14"/>
      <c r="BH29" s="14"/>
      <c r="BI29" s="14"/>
      <c r="BJ29" s="14"/>
      <c r="BK29" s="14"/>
      <c r="BL29" s="14"/>
      <c r="BM29" s="14"/>
      <c r="BN29" s="14"/>
      <c r="BO29" s="14"/>
    </row>
    <row r="30" spans="2:67" ht="22.5" customHeight="1">
      <c r="B30" s="53"/>
      <c r="C30" s="119" t="s">
        <v>442</v>
      </c>
      <c r="D30" s="54"/>
      <c r="E30" s="53"/>
      <c r="F30" s="54"/>
      <c r="G30" s="54"/>
      <c r="H30" s="54"/>
      <c r="I30" s="54"/>
      <c r="J30" s="54"/>
      <c r="K30" s="53"/>
      <c r="L30" s="576"/>
      <c r="M30" s="577"/>
      <c r="N30" s="584"/>
      <c r="O30" s="585"/>
      <c r="P30" s="585"/>
      <c r="Q30" s="585"/>
      <c r="R30" s="586"/>
      <c r="S30" s="586"/>
      <c r="T30" s="586"/>
      <c r="U30" s="586"/>
      <c r="V30" s="586"/>
      <c r="W30" s="586"/>
      <c r="X30" s="586"/>
      <c r="Y30" s="586"/>
      <c r="Z30" s="586"/>
      <c r="AA30" s="586"/>
      <c r="AB30" s="586"/>
      <c r="AC30" s="586"/>
      <c r="AD30" s="586"/>
      <c r="AE30" s="587"/>
      <c r="AG30" s="57"/>
      <c r="AH30" s="57"/>
      <c r="AI30" s="14"/>
      <c r="AJ30" s="14"/>
      <c r="AK30" s="14"/>
      <c r="AL30" s="14"/>
      <c r="AM30" s="14"/>
      <c r="AN30" s="14"/>
      <c r="AO30" s="14"/>
      <c r="AP30" s="14"/>
      <c r="AQ30" s="14"/>
      <c r="AR30" s="14"/>
      <c r="AS30" s="14"/>
      <c r="AT30" s="14"/>
      <c r="AU30" s="14"/>
      <c r="AV30" s="14"/>
      <c r="AZ30" s="9"/>
      <c r="BA30" s="403"/>
      <c r="BB30" s="14"/>
      <c r="BC30" s="14"/>
      <c r="BD30" s="14"/>
      <c r="BE30" s="14"/>
      <c r="BF30" s="14"/>
      <c r="BG30" s="14"/>
      <c r="BH30" s="14"/>
      <c r="BI30" s="14"/>
      <c r="BJ30" s="14"/>
      <c r="BK30" s="14"/>
      <c r="BL30" s="14"/>
      <c r="BM30" s="14"/>
      <c r="BN30" s="14"/>
      <c r="BO30" s="14"/>
    </row>
    <row r="31" spans="2:67" ht="15" customHeight="1">
      <c r="B31" s="53"/>
      <c r="C31" s="119" t="s">
        <v>444</v>
      </c>
      <c r="D31" s="54"/>
      <c r="E31" s="53"/>
      <c r="F31" s="54"/>
      <c r="G31" s="54"/>
      <c r="H31" s="54"/>
      <c r="I31" s="54"/>
      <c r="J31" s="54"/>
      <c r="K31" s="53"/>
      <c r="L31" s="576"/>
      <c r="M31" s="577"/>
      <c r="N31" s="580"/>
      <c r="O31" s="581"/>
      <c r="P31" s="581"/>
      <c r="Q31" s="581"/>
      <c r="R31" s="582"/>
      <c r="S31" s="582"/>
      <c r="T31" s="582"/>
      <c r="U31" s="582"/>
      <c r="V31" s="582"/>
      <c r="W31" s="582"/>
      <c r="X31" s="582"/>
      <c r="Y31" s="582"/>
      <c r="Z31" s="582"/>
      <c r="AA31" s="582"/>
      <c r="AB31" s="582"/>
      <c r="AC31" s="582"/>
      <c r="AD31" s="582"/>
      <c r="AE31" s="583"/>
      <c r="AG31" s="57"/>
      <c r="AH31" s="57"/>
      <c r="AI31" s="14"/>
      <c r="AJ31" s="14"/>
      <c r="AK31" s="14"/>
      <c r="AL31" s="14"/>
      <c r="AM31" s="14"/>
      <c r="AN31" s="14"/>
      <c r="AO31" s="14"/>
      <c r="AP31" s="14"/>
      <c r="AQ31" s="14"/>
      <c r="AR31" s="14"/>
      <c r="AS31" s="14"/>
      <c r="AT31" s="14"/>
      <c r="AU31" s="14"/>
      <c r="AV31" s="14"/>
      <c r="AZ31" s="9"/>
      <c r="BA31" s="403"/>
      <c r="BB31" s="14"/>
      <c r="BC31" s="14"/>
      <c r="BD31" s="14"/>
      <c r="BE31" s="14"/>
      <c r="BF31" s="14"/>
      <c r="BG31" s="14"/>
      <c r="BH31" s="14"/>
      <c r="BI31" s="14"/>
      <c r="BJ31" s="14"/>
      <c r="BK31" s="14"/>
      <c r="BL31" s="14"/>
      <c r="BM31" s="14"/>
      <c r="BN31" s="14"/>
      <c r="BO31" s="14"/>
    </row>
    <row r="32" spans="2:67" ht="22.5" customHeight="1">
      <c r="B32" s="60"/>
      <c r="C32" s="120" t="s">
        <v>447</v>
      </c>
      <c r="D32" s="61"/>
      <c r="E32" s="60"/>
      <c r="F32" s="61"/>
      <c r="G32" s="61"/>
      <c r="H32" s="61"/>
      <c r="I32" s="61"/>
      <c r="J32" s="61"/>
      <c r="K32" s="60"/>
      <c r="L32" s="578"/>
      <c r="M32" s="579"/>
      <c r="N32" s="584"/>
      <c r="O32" s="585"/>
      <c r="P32" s="585"/>
      <c r="Q32" s="585"/>
      <c r="R32" s="586"/>
      <c r="S32" s="586"/>
      <c r="T32" s="586"/>
      <c r="U32" s="586"/>
      <c r="V32" s="586"/>
      <c r="W32" s="586"/>
      <c r="X32" s="586"/>
      <c r="Y32" s="586"/>
      <c r="Z32" s="586"/>
      <c r="AA32" s="586"/>
      <c r="AB32" s="586"/>
      <c r="AC32" s="586"/>
      <c r="AD32" s="586"/>
      <c r="AE32" s="587"/>
      <c r="AG32" s="57"/>
      <c r="AH32" s="57"/>
      <c r="AI32" s="14"/>
      <c r="AJ32" s="14"/>
      <c r="AK32" s="14"/>
      <c r="AL32" s="14"/>
      <c r="AM32" s="14"/>
      <c r="AN32" s="14"/>
      <c r="AO32" s="14"/>
      <c r="AP32" s="14"/>
      <c r="AQ32" s="14"/>
      <c r="AR32" s="14"/>
      <c r="AS32" s="14"/>
      <c r="AT32" s="14"/>
      <c r="AU32" s="14"/>
      <c r="AV32" s="14"/>
      <c r="AZ32" s="9"/>
      <c r="BA32" s="403"/>
      <c r="BB32" s="14"/>
      <c r="BC32" s="14"/>
      <c r="BD32" s="14"/>
      <c r="BE32" s="14"/>
      <c r="BF32" s="14"/>
      <c r="BG32" s="14"/>
      <c r="BH32" s="14"/>
      <c r="BI32" s="14"/>
      <c r="BJ32" s="14"/>
      <c r="BK32" s="14"/>
      <c r="BL32" s="14"/>
      <c r="BM32" s="14"/>
      <c r="BN32" s="14"/>
      <c r="BO32" s="14"/>
    </row>
    <row r="33" spans="1:67" ht="22.5" customHeight="1">
      <c r="B33" s="73"/>
      <c r="C33" s="73"/>
      <c r="D33" s="74"/>
      <c r="E33" s="73"/>
      <c r="F33" s="74"/>
      <c r="G33" s="74"/>
      <c r="H33" s="74"/>
      <c r="I33" s="74"/>
      <c r="J33" s="74"/>
      <c r="K33" s="73"/>
      <c r="L33" s="75"/>
      <c r="M33" s="75"/>
      <c r="N33" s="10"/>
      <c r="O33" s="10"/>
      <c r="P33" s="10"/>
      <c r="Q33" s="10"/>
      <c r="R33" s="14"/>
      <c r="S33" s="14"/>
      <c r="T33" s="14"/>
      <c r="U33" s="14"/>
      <c r="V33" s="14"/>
      <c r="W33" s="14"/>
      <c r="X33" s="14"/>
      <c r="Y33" s="14"/>
      <c r="Z33" s="14"/>
      <c r="AA33" s="14"/>
      <c r="AB33" s="14"/>
      <c r="AC33" s="14"/>
      <c r="AD33" s="14"/>
      <c r="AE33" s="14"/>
      <c r="AG33" s="57"/>
      <c r="AH33" s="57"/>
      <c r="AI33" s="14"/>
      <c r="AJ33" s="14"/>
      <c r="AK33" s="14"/>
      <c r="AL33" s="14"/>
      <c r="AM33" s="14"/>
      <c r="AN33" s="14"/>
      <c r="AO33" s="14"/>
      <c r="AP33" s="14"/>
      <c r="AQ33" s="14"/>
      <c r="AR33" s="14"/>
      <c r="AS33" s="14"/>
      <c r="AT33" s="14"/>
      <c r="AU33" s="14"/>
      <c r="AV33" s="14"/>
      <c r="AZ33" s="9"/>
      <c r="BA33" s="403"/>
      <c r="BB33" s="14"/>
      <c r="BC33" s="14"/>
      <c r="BD33" s="14"/>
      <c r="BE33" s="14"/>
      <c r="BF33" s="14"/>
      <c r="BG33" s="14"/>
      <c r="BH33" s="14"/>
      <c r="BI33" s="14"/>
      <c r="BJ33" s="14"/>
      <c r="BK33" s="14"/>
      <c r="BL33" s="14"/>
      <c r="BM33" s="14"/>
      <c r="BN33" s="14"/>
      <c r="BO33" s="14"/>
    </row>
    <row r="34" spans="1:67" ht="18" customHeight="1">
      <c r="A34" s="467" t="s">
        <v>0</v>
      </c>
      <c r="B34" s="467"/>
      <c r="C34" s="467"/>
      <c r="D34" s="467"/>
    </row>
    <row r="35" spans="1:67" ht="36" customHeight="1">
      <c r="A35" s="468" t="s">
        <v>1</v>
      </c>
      <c r="B35" s="468"/>
      <c r="C35" s="468"/>
      <c r="D35" s="468"/>
      <c r="E35" s="468"/>
      <c r="F35" s="468"/>
      <c r="G35" s="468"/>
      <c r="H35" s="468"/>
      <c r="I35" s="468"/>
      <c r="J35" s="468"/>
      <c r="K35" s="468"/>
      <c r="L35" s="468"/>
      <c r="M35" s="468"/>
      <c r="N35" s="468"/>
      <c r="O35" s="468"/>
      <c r="P35" s="468"/>
      <c r="Q35" s="468"/>
      <c r="R35" s="468"/>
      <c r="S35" s="468"/>
      <c r="T35" s="468"/>
      <c r="U35" s="468"/>
      <c r="V35" s="468"/>
      <c r="W35" s="468"/>
      <c r="X35" s="468"/>
      <c r="Y35" s="468"/>
      <c r="Z35" s="468"/>
      <c r="AA35" s="468"/>
      <c r="AB35" s="468"/>
      <c r="AC35" s="468"/>
      <c r="AD35" s="468"/>
      <c r="AE35" s="468"/>
      <c r="AF35" s="468"/>
      <c r="AG35" s="468"/>
      <c r="AH35" s="468"/>
      <c r="AI35" s="468"/>
      <c r="AJ35" s="468"/>
      <c r="AK35" s="468"/>
      <c r="AL35" s="468"/>
      <c r="AM35" s="468"/>
      <c r="AN35" s="468"/>
      <c r="AO35" s="468"/>
      <c r="AP35" s="468"/>
      <c r="AQ35" s="468"/>
      <c r="AR35" s="468"/>
      <c r="AS35" s="468"/>
    </row>
    <row r="36" spans="1:67" s="2" customFormat="1" ht="12" customHeight="1">
      <c r="AG36" s="469" t="str">
        <f>BA3</f>
        <v>令和年月日</v>
      </c>
      <c r="AH36" s="469"/>
      <c r="AI36" s="469"/>
      <c r="AJ36" s="469"/>
      <c r="AK36" s="469"/>
      <c r="AL36" s="469"/>
      <c r="AM36" s="469"/>
      <c r="AN36" s="469"/>
      <c r="AO36" s="469"/>
      <c r="AP36" s="469"/>
      <c r="AQ36" s="469"/>
      <c r="AR36" s="469"/>
      <c r="AS36" s="469"/>
      <c r="AZ36" s="409"/>
      <c r="BA36" s="428"/>
    </row>
    <row r="37" spans="1:67" ht="12"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470"/>
      <c r="AH37" s="470"/>
      <c r="AI37" s="470"/>
      <c r="AJ37" s="470"/>
      <c r="AK37" s="470"/>
      <c r="AL37" s="470"/>
      <c r="AM37" s="470"/>
      <c r="AN37" s="470"/>
      <c r="AO37" s="470"/>
      <c r="AP37" s="470"/>
      <c r="AQ37" s="470"/>
      <c r="AR37" s="470"/>
      <c r="AS37" s="470"/>
    </row>
    <row r="38" spans="1:67" ht="13.5" customHeight="1">
      <c r="A38" s="471" t="s">
        <v>2</v>
      </c>
      <c r="B38" s="471"/>
      <c r="C38" s="471"/>
      <c r="D38" s="471"/>
      <c r="E38" s="471"/>
      <c r="F38" s="472" t="s">
        <v>3</v>
      </c>
      <c r="G38" s="473" t="s">
        <v>4</v>
      </c>
      <c r="H38" s="473"/>
      <c r="I38" s="473"/>
      <c r="J38" s="473"/>
      <c r="K38" s="473"/>
      <c r="L38" s="474" t="s">
        <v>5</v>
      </c>
      <c r="M38" s="474"/>
      <c r="N38" s="474"/>
      <c r="O38" s="474"/>
      <c r="P38" s="474"/>
      <c r="Q38" s="474"/>
      <c r="R38" s="474"/>
      <c r="S38" s="474"/>
      <c r="T38" s="474"/>
      <c r="U38" s="2"/>
      <c r="V38" s="2"/>
      <c r="W38" s="2"/>
      <c r="X38" s="472" t="s">
        <v>6</v>
      </c>
      <c r="Y38" s="472"/>
      <c r="Z38" s="472"/>
      <c r="AA38" s="472"/>
      <c r="AB38" s="472"/>
      <c r="AC38" s="472"/>
      <c r="AD38" s="475" t="s">
        <v>68</v>
      </c>
      <c r="AE38" s="476"/>
      <c r="AF38" s="476"/>
      <c r="AG38" s="476"/>
      <c r="AH38" s="476"/>
      <c r="AI38" s="476"/>
      <c r="AJ38" s="476"/>
      <c r="AK38" s="476"/>
      <c r="AL38" s="476"/>
      <c r="AM38" s="476"/>
      <c r="AN38" s="476"/>
      <c r="AO38" s="476"/>
      <c r="AP38" s="476"/>
      <c r="AQ38" s="476"/>
      <c r="AR38" s="476"/>
      <c r="AS38" s="477"/>
    </row>
    <row r="39" spans="1:67" ht="15" customHeight="1">
      <c r="A39" s="471"/>
      <c r="B39" s="471"/>
      <c r="C39" s="471"/>
      <c r="D39" s="471"/>
      <c r="E39" s="471"/>
      <c r="F39" s="472"/>
      <c r="G39" s="473" t="s">
        <v>7</v>
      </c>
      <c r="H39" s="473"/>
      <c r="I39" s="473" t="s">
        <v>8</v>
      </c>
      <c r="J39" s="473"/>
      <c r="K39" s="473"/>
      <c r="L39" s="478" t="s">
        <v>9</v>
      </c>
      <c r="M39" s="478"/>
      <c r="N39" s="478"/>
      <c r="O39" s="478"/>
      <c r="P39" s="478"/>
      <c r="Q39" s="478"/>
      <c r="R39" s="478"/>
      <c r="S39" s="478"/>
      <c r="T39" s="478"/>
      <c r="U39" s="2"/>
      <c r="V39" s="2"/>
      <c r="W39" s="2"/>
      <c r="X39" s="472"/>
      <c r="Y39" s="472"/>
      <c r="Z39" s="472"/>
      <c r="AA39" s="472"/>
      <c r="AB39" s="472"/>
      <c r="AC39" s="472"/>
      <c r="AD39" s="475"/>
      <c r="AE39" s="476"/>
      <c r="AF39" s="476"/>
      <c r="AG39" s="476"/>
      <c r="AH39" s="476"/>
      <c r="AI39" s="476"/>
      <c r="AJ39" s="476"/>
      <c r="AK39" s="476"/>
      <c r="AL39" s="476"/>
      <c r="AM39" s="476"/>
      <c r="AN39" s="476"/>
      <c r="AO39" s="476"/>
      <c r="AP39" s="476"/>
      <c r="AQ39" s="476"/>
      <c r="AR39" s="476"/>
      <c r="AS39" s="477"/>
    </row>
    <row r="40" spans="1:67" ht="15" customHeight="1">
      <c r="A40" s="471"/>
      <c r="B40" s="471"/>
      <c r="C40" s="471"/>
      <c r="D40" s="471"/>
      <c r="E40" s="471"/>
      <c r="F40" s="76">
        <v>1</v>
      </c>
      <c r="G40" s="76">
        <v>2</v>
      </c>
      <c r="H40" s="76">
        <v>3</v>
      </c>
      <c r="I40" s="76">
        <v>4</v>
      </c>
      <c r="J40" s="76">
        <v>5</v>
      </c>
      <c r="K40" s="76">
        <v>6</v>
      </c>
      <c r="L40" s="76">
        <v>7</v>
      </c>
      <c r="M40" s="76">
        <v>8</v>
      </c>
      <c r="N40" s="76">
        <v>9</v>
      </c>
      <c r="O40" s="76">
        <v>10</v>
      </c>
      <c r="P40" s="76">
        <v>11</v>
      </c>
      <c r="Q40" s="76">
        <v>12</v>
      </c>
      <c r="R40" s="76">
        <v>13</v>
      </c>
      <c r="S40" s="76">
        <v>14</v>
      </c>
      <c r="T40" s="76">
        <v>15</v>
      </c>
      <c r="U40" s="2"/>
      <c r="V40" s="2"/>
      <c r="W40" s="2"/>
      <c r="X40" s="472" t="s">
        <v>10</v>
      </c>
      <c r="Y40" s="472"/>
      <c r="Z40" s="472"/>
      <c r="AA40" s="472"/>
      <c r="AB40" s="472"/>
      <c r="AC40" s="472"/>
      <c r="AD40" s="475" t="s">
        <v>69</v>
      </c>
      <c r="AE40" s="476"/>
      <c r="AF40" s="476"/>
      <c r="AG40" s="476"/>
      <c r="AH40" s="476"/>
      <c r="AI40" s="476"/>
      <c r="AJ40" s="476"/>
      <c r="AK40" s="476"/>
      <c r="AL40" s="476"/>
      <c r="AM40" s="476"/>
      <c r="AN40" s="476"/>
      <c r="AO40" s="476"/>
      <c r="AP40" s="476"/>
      <c r="AQ40" s="476"/>
      <c r="AR40" s="476"/>
      <c r="AS40" s="477"/>
    </row>
    <row r="41" spans="1:67" ht="24.75" customHeight="1">
      <c r="A41" s="471"/>
      <c r="B41" s="471"/>
      <c r="C41" s="471"/>
      <c r="D41" s="471"/>
      <c r="E41" s="471"/>
      <c r="F41" s="77" t="s">
        <v>11</v>
      </c>
      <c r="G41" s="77" t="str">
        <f>MID($N$4,1,1)</f>
        <v>0</v>
      </c>
      <c r="H41" s="77" t="str">
        <f>MID($N$4,2,1)</f>
        <v>7</v>
      </c>
      <c r="I41" s="77" t="str">
        <f>MID($N$4,3,1)</f>
        <v>5</v>
      </c>
      <c r="J41" s="77" t="str">
        <f>MID($N$4,4,1)</f>
        <v>6</v>
      </c>
      <c r="K41" s="77" t="str">
        <f>MID($N$4,5,1)</f>
        <v>0</v>
      </c>
      <c r="L41" s="78" t="str">
        <f>MID($N$5,1,1)</f>
        <v/>
      </c>
      <c r="M41" s="78" t="str">
        <f>MID($N$5,2,1)</f>
        <v/>
      </c>
      <c r="N41" s="78" t="str">
        <f>MID($N$5,3,1)</f>
        <v/>
      </c>
      <c r="O41" s="78" t="str">
        <f>MID($N$5,4,1)</f>
        <v/>
      </c>
      <c r="P41" s="78" t="str">
        <f>MID($N$5,5,1)</f>
        <v/>
      </c>
      <c r="Q41" s="78" t="str">
        <f>MID($N$5,6,1)</f>
        <v/>
      </c>
      <c r="R41" s="78" t="str">
        <f>MID($N$5,7,1)</f>
        <v/>
      </c>
      <c r="S41" s="78" t="str">
        <f>MID($N$5,8,1)</f>
        <v/>
      </c>
      <c r="T41" s="78" t="str">
        <f>MID($N$5,9,1)</f>
        <v/>
      </c>
      <c r="U41" s="2"/>
      <c r="V41" s="2"/>
      <c r="W41" s="2"/>
      <c r="X41" s="472"/>
      <c r="Y41" s="472"/>
      <c r="Z41" s="472"/>
      <c r="AA41" s="472"/>
      <c r="AB41" s="472"/>
      <c r="AC41" s="472"/>
      <c r="AD41" s="475"/>
      <c r="AE41" s="476"/>
      <c r="AF41" s="476"/>
      <c r="AG41" s="476"/>
      <c r="AH41" s="476"/>
      <c r="AI41" s="476"/>
      <c r="AJ41" s="476"/>
      <c r="AK41" s="476"/>
      <c r="AL41" s="476"/>
      <c r="AM41" s="476"/>
      <c r="AN41" s="476"/>
      <c r="AO41" s="476"/>
      <c r="AP41" s="476"/>
      <c r="AQ41" s="476"/>
      <c r="AR41" s="476"/>
      <c r="AS41" s="477"/>
    </row>
    <row r="42" spans="1:67" ht="11.1" customHeight="1">
      <c r="A42" s="79"/>
      <c r="B42" s="79"/>
      <c r="C42" s="79"/>
      <c r="D42" s="79"/>
      <c r="E42" s="79"/>
      <c r="F42" s="80"/>
      <c r="G42" s="3"/>
      <c r="H42" s="3"/>
      <c r="I42" s="3"/>
      <c r="J42" s="3"/>
      <c r="K42" s="3"/>
      <c r="L42" s="3"/>
      <c r="M42" s="3"/>
      <c r="N42" s="3"/>
      <c r="O42" s="3"/>
      <c r="P42" s="3"/>
      <c r="Q42" s="3"/>
      <c r="R42" s="3"/>
      <c r="S42" s="3"/>
      <c r="T42" s="3"/>
      <c r="U42" s="2"/>
      <c r="V42" s="2"/>
      <c r="W42" s="2"/>
      <c r="X42" s="2"/>
      <c r="Y42" s="2"/>
      <c r="Z42" s="2"/>
      <c r="AA42" s="2"/>
      <c r="AB42" s="2"/>
      <c r="AC42" s="2"/>
    </row>
    <row r="43" spans="1:67" ht="25.5" customHeight="1">
      <c r="A43" s="543" t="s">
        <v>12</v>
      </c>
      <c r="B43" s="544"/>
      <c r="C43" s="544"/>
      <c r="D43" s="544"/>
      <c r="E43" s="545"/>
      <c r="F43" s="76" t="s">
        <v>13</v>
      </c>
      <c r="G43" s="488" t="s">
        <v>14</v>
      </c>
      <c r="H43" s="488"/>
      <c r="I43" s="488" t="s">
        <v>15</v>
      </c>
      <c r="J43" s="488"/>
      <c r="K43" s="488" t="s">
        <v>16</v>
      </c>
      <c r="L43" s="488"/>
      <c r="M43" s="4"/>
      <c r="N43" s="4"/>
      <c r="O43" s="4"/>
      <c r="P43" s="4"/>
      <c r="Q43" s="4"/>
      <c r="R43" s="4"/>
      <c r="S43" s="4"/>
      <c r="T43" s="4"/>
      <c r="U43" s="4"/>
      <c r="V43" s="4"/>
      <c r="W43" s="4"/>
      <c r="X43" s="4"/>
      <c r="Y43" s="4"/>
      <c r="Z43" s="4"/>
      <c r="AA43" s="4"/>
      <c r="AB43" s="4"/>
      <c r="AC43" s="4"/>
      <c r="AD43" s="565" t="s">
        <v>65</v>
      </c>
      <c r="AE43" s="566"/>
      <c r="AF43" s="566"/>
      <c r="AG43" s="566"/>
      <c r="AH43" s="566"/>
      <c r="AI43" s="566"/>
      <c r="AJ43" s="566"/>
      <c r="AK43" s="566"/>
      <c r="AL43" s="566"/>
      <c r="AM43" s="566"/>
      <c r="AN43" s="566"/>
      <c r="AO43" s="566"/>
      <c r="AP43" s="566"/>
      <c r="AQ43" s="567"/>
    </row>
    <row r="44" spans="1:67" ht="15" customHeight="1">
      <c r="A44" s="546"/>
      <c r="B44" s="547"/>
      <c r="C44" s="547"/>
      <c r="D44" s="547"/>
      <c r="E44" s="548"/>
      <c r="F44" s="78">
        <v>5</v>
      </c>
      <c r="G44" s="78" t="str">
        <f>IF($Q$6="","",IF(MID($Q$6,2,1)="","0",MID($Q$6,1,1)))</f>
        <v/>
      </c>
      <c r="H44" s="78" t="str">
        <f>RIGHT($Q$6,1)</f>
        <v/>
      </c>
      <c r="I44" s="78" t="str">
        <f>IF($S$6="","",IF(MID($S$6,2,1)="","0",MID($S$6,1,1)))</f>
        <v/>
      </c>
      <c r="J44" s="78" t="str">
        <f>RIGHT($S$6,1)</f>
        <v/>
      </c>
      <c r="K44" s="78" t="str">
        <f>IF($U$6="","",IF(MID($U$6,2,1)="","0",MID($U$6,1,1)))</f>
        <v/>
      </c>
      <c r="L44" s="78" t="str">
        <f>RIGHT($U$6,1)</f>
        <v/>
      </c>
      <c r="M44" s="3"/>
      <c r="N44" s="3"/>
      <c r="O44" s="3"/>
      <c r="P44" s="3"/>
      <c r="Q44" s="3"/>
      <c r="R44" s="3"/>
      <c r="S44" s="3"/>
      <c r="T44" s="3"/>
      <c r="U44" s="3"/>
      <c r="V44" s="3"/>
      <c r="W44" s="3"/>
      <c r="X44" s="3"/>
      <c r="Y44" s="3"/>
      <c r="Z44" s="3"/>
      <c r="AA44" s="3"/>
      <c r="AB44" s="3"/>
      <c r="AC44" s="81"/>
      <c r="AD44" s="489" t="s">
        <v>53</v>
      </c>
      <c r="AE44" s="489"/>
      <c r="AF44" s="76">
        <v>64</v>
      </c>
      <c r="AG44" s="76">
        <v>65</v>
      </c>
      <c r="AH44" s="76">
        <v>66</v>
      </c>
      <c r="AI44" s="76">
        <v>67</v>
      </c>
      <c r="AJ44" s="76">
        <v>68</v>
      </c>
      <c r="AK44" s="76">
        <v>69</v>
      </c>
      <c r="AL44" s="76">
        <v>70</v>
      </c>
      <c r="AM44" s="76">
        <v>71</v>
      </c>
      <c r="AN44" s="76">
        <v>72</v>
      </c>
      <c r="AO44" s="76">
        <v>73</v>
      </c>
      <c r="AP44" s="76">
        <v>74</v>
      </c>
      <c r="AQ44" s="76">
        <v>75</v>
      </c>
    </row>
    <row r="45" spans="1:67" ht="24.6" customHeight="1">
      <c r="A45" s="79"/>
      <c r="B45" s="79"/>
      <c r="C45" s="79"/>
      <c r="D45" s="79"/>
      <c r="E45" s="79"/>
      <c r="F45" s="3"/>
      <c r="G45" s="564" t="s">
        <v>66</v>
      </c>
      <c r="H45" s="564"/>
      <c r="I45" s="564"/>
      <c r="J45" s="564"/>
      <c r="K45" s="564"/>
      <c r="L45" s="564"/>
      <c r="M45" s="564"/>
      <c r="N45" s="564"/>
      <c r="O45" s="564"/>
      <c r="P45" s="564"/>
      <c r="Q45" s="564"/>
      <c r="R45" s="3"/>
      <c r="S45" s="3"/>
      <c r="T45" s="3"/>
      <c r="U45" s="3"/>
      <c r="V45" s="3"/>
      <c r="W45" s="3"/>
      <c r="X45" s="3"/>
      <c r="Y45" s="3"/>
      <c r="Z45" s="3"/>
      <c r="AA45" s="3"/>
      <c r="AB45" s="3"/>
      <c r="AC45" s="82"/>
      <c r="AD45" s="489"/>
      <c r="AE45" s="489"/>
      <c r="AF45" s="83" t="str">
        <f>MID($N$7,1,1)</f>
        <v/>
      </c>
      <c r="AG45" s="83" t="str">
        <f>MID($N$7,2,1)</f>
        <v/>
      </c>
      <c r="AH45" s="83" t="str">
        <f>MID($N$7,3,1)</f>
        <v/>
      </c>
      <c r="AI45" s="83" t="str">
        <f>MID($N$7,4,1)</f>
        <v/>
      </c>
      <c r="AJ45" s="83" t="str">
        <f>MID($N$7,5,1)</f>
        <v/>
      </c>
      <c r="AK45" s="83" t="str">
        <f>MID($N$7,6,1)</f>
        <v/>
      </c>
      <c r="AL45" s="83" t="str">
        <f>MID($N$7,7,1)</f>
        <v/>
      </c>
      <c r="AM45" s="83" t="str">
        <f>MID($N$7,8,1)</f>
        <v/>
      </c>
      <c r="AN45" s="83" t="str">
        <f>MID($N$7,9,1)</f>
        <v/>
      </c>
      <c r="AO45" s="83" t="str">
        <f>MID($N$7,10,1)</f>
        <v/>
      </c>
      <c r="AP45" s="83" t="str">
        <f>MID($N$7,11,1)</f>
        <v/>
      </c>
      <c r="AQ45" s="83" t="str">
        <f>MID($N$7,12,1)</f>
        <v/>
      </c>
    </row>
    <row r="46" spans="1:67" ht="11.45" customHeight="1">
      <c r="A46" s="84"/>
      <c r="B46" s="84"/>
      <c r="C46" s="84"/>
      <c r="D46" s="84"/>
      <c r="E46" s="84"/>
      <c r="F46" s="2"/>
      <c r="G46" s="2"/>
      <c r="H46" s="2"/>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85"/>
      <c r="AK46" s="85"/>
      <c r="AL46" s="85"/>
      <c r="AM46" s="85"/>
      <c r="AN46" s="85"/>
      <c r="AO46" s="85"/>
      <c r="AP46" s="85"/>
      <c r="AQ46" s="85"/>
    </row>
    <row r="47" spans="1:67" ht="12.75" customHeight="1">
      <c r="A47" s="479" t="s">
        <v>17</v>
      </c>
      <c r="B47" s="480"/>
      <c r="C47" s="481"/>
      <c r="D47" s="473" t="s">
        <v>18</v>
      </c>
      <c r="E47" s="473"/>
      <c r="F47" s="473"/>
      <c r="G47" s="473"/>
      <c r="H47" s="473"/>
      <c r="I47" s="473"/>
      <c r="J47" s="473"/>
      <c r="K47" s="473"/>
      <c r="L47" s="473"/>
      <c r="M47" s="473"/>
      <c r="N47" s="473"/>
      <c r="O47" s="473"/>
      <c r="P47" s="473"/>
      <c r="Q47" s="473"/>
      <c r="R47" s="473"/>
      <c r="S47" s="473"/>
      <c r="T47" s="473"/>
      <c r="U47" s="473"/>
      <c r="V47" s="473"/>
      <c r="W47" s="473"/>
      <c r="X47" s="473"/>
      <c r="Y47" s="473"/>
      <c r="Z47" s="473" t="s">
        <v>19</v>
      </c>
      <c r="AA47" s="473"/>
      <c r="AB47" s="473"/>
      <c r="AC47" s="473"/>
      <c r="AD47" s="473"/>
      <c r="AE47" s="473"/>
      <c r="AF47" s="473"/>
      <c r="AG47" s="472" t="s">
        <v>20</v>
      </c>
      <c r="AH47" s="488" t="s">
        <v>21</v>
      </c>
      <c r="AI47" s="488"/>
      <c r="AJ47" s="488"/>
      <c r="AK47" s="488"/>
      <c r="AL47" s="488"/>
      <c r="AM47" s="488"/>
      <c r="AN47" s="488"/>
      <c r="AO47" s="488"/>
      <c r="AP47" s="488"/>
      <c r="AQ47" s="488"/>
    </row>
    <row r="48" spans="1:67" ht="12.75" customHeight="1">
      <c r="A48" s="482"/>
      <c r="B48" s="483"/>
      <c r="C48" s="484"/>
      <c r="D48" s="473"/>
      <c r="E48" s="473"/>
      <c r="F48" s="473"/>
      <c r="G48" s="473"/>
      <c r="H48" s="473"/>
      <c r="I48" s="473"/>
      <c r="J48" s="473"/>
      <c r="K48" s="473"/>
      <c r="L48" s="473"/>
      <c r="M48" s="473"/>
      <c r="N48" s="473"/>
      <c r="O48" s="473"/>
      <c r="P48" s="473"/>
      <c r="Q48" s="473"/>
      <c r="R48" s="473"/>
      <c r="S48" s="473"/>
      <c r="T48" s="473"/>
      <c r="U48" s="473"/>
      <c r="V48" s="473"/>
      <c r="W48" s="473"/>
      <c r="X48" s="473"/>
      <c r="Y48" s="473"/>
      <c r="Z48" s="76" t="s">
        <v>22</v>
      </c>
      <c r="AA48" s="488" t="s">
        <v>23</v>
      </c>
      <c r="AB48" s="488"/>
      <c r="AC48" s="488" t="s">
        <v>24</v>
      </c>
      <c r="AD48" s="488"/>
      <c r="AE48" s="488" t="s">
        <v>25</v>
      </c>
      <c r="AF48" s="488"/>
      <c r="AG48" s="472"/>
      <c r="AH48" s="488"/>
      <c r="AI48" s="488"/>
      <c r="AJ48" s="488"/>
      <c r="AK48" s="488"/>
      <c r="AL48" s="488"/>
      <c r="AM48" s="488"/>
      <c r="AN48" s="488"/>
      <c r="AO48" s="488"/>
      <c r="AP48" s="488"/>
      <c r="AQ48" s="488"/>
    </row>
    <row r="49" spans="1:45" ht="15" customHeight="1">
      <c r="A49" s="482"/>
      <c r="B49" s="483"/>
      <c r="C49" s="484"/>
      <c r="D49" s="489" t="s">
        <v>26</v>
      </c>
      <c r="E49" s="489"/>
      <c r="F49" s="76">
        <v>19</v>
      </c>
      <c r="G49" s="76">
        <v>20</v>
      </c>
      <c r="H49" s="76">
        <v>21</v>
      </c>
      <c r="I49" s="76">
        <v>22</v>
      </c>
      <c r="J49" s="76">
        <v>23</v>
      </c>
      <c r="K49" s="76">
        <v>24</v>
      </c>
      <c r="L49" s="76">
        <v>25</v>
      </c>
      <c r="M49" s="76">
        <v>26</v>
      </c>
      <c r="N49" s="76">
        <v>27</v>
      </c>
      <c r="O49" s="76">
        <v>28</v>
      </c>
      <c r="P49" s="76">
        <v>29</v>
      </c>
      <c r="Q49" s="76">
        <v>30</v>
      </c>
      <c r="R49" s="76">
        <v>31</v>
      </c>
      <c r="S49" s="76">
        <v>32</v>
      </c>
      <c r="T49" s="76">
        <v>33</v>
      </c>
      <c r="U49" s="76">
        <v>34</v>
      </c>
      <c r="V49" s="76">
        <v>35</v>
      </c>
      <c r="W49" s="76">
        <v>36</v>
      </c>
      <c r="X49" s="76">
        <v>37</v>
      </c>
      <c r="Y49" s="76">
        <v>38</v>
      </c>
      <c r="Z49" s="76">
        <v>39</v>
      </c>
      <c r="AA49" s="76">
        <v>40</v>
      </c>
      <c r="AB49" s="76">
        <v>41</v>
      </c>
      <c r="AC49" s="76">
        <v>42</v>
      </c>
      <c r="AD49" s="76">
        <v>43</v>
      </c>
      <c r="AE49" s="76">
        <v>44</v>
      </c>
      <c r="AF49" s="76">
        <v>45</v>
      </c>
      <c r="AG49" s="76">
        <v>46</v>
      </c>
      <c r="AH49" s="76">
        <v>47</v>
      </c>
      <c r="AI49" s="76">
        <v>48</v>
      </c>
      <c r="AJ49" s="76">
        <v>49</v>
      </c>
      <c r="AK49" s="76">
        <v>50</v>
      </c>
      <c r="AL49" s="76">
        <v>51</v>
      </c>
      <c r="AM49" s="76">
        <v>52</v>
      </c>
      <c r="AN49" s="76">
        <v>53</v>
      </c>
      <c r="AO49" s="76">
        <v>54</v>
      </c>
      <c r="AP49" s="76">
        <v>55</v>
      </c>
      <c r="AQ49" s="76">
        <v>56</v>
      </c>
    </row>
    <row r="50" spans="1:45" ht="24.75" customHeight="1">
      <c r="A50" s="482"/>
      <c r="B50" s="483"/>
      <c r="C50" s="484"/>
      <c r="D50" s="489"/>
      <c r="E50" s="489"/>
      <c r="F50" s="78" t="str">
        <f>MID($BA$8,1,1)</f>
        <v>　</v>
      </c>
      <c r="G50" s="78" t="str">
        <f>MID($BA$8,2,1)</f>
        <v/>
      </c>
      <c r="H50" s="78" t="str">
        <f>MID($BA$8,3,1)</f>
        <v/>
      </c>
      <c r="I50" s="78" t="str">
        <f>MID($BA$8,4,1)</f>
        <v/>
      </c>
      <c r="J50" s="78" t="str">
        <f>MID($BA$8,5,1)</f>
        <v/>
      </c>
      <c r="K50" s="78" t="str">
        <f>MID($BA$8,6,1)</f>
        <v/>
      </c>
      <c r="L50" s="78" t="str">
        <f>MID($BA$8,7,1)</f>
        <v/>
      </c>
      <c r="M50" s="78" t="str">
        <f>MID($BA$8,8,1)</f>
        <v/>
      </c>
      <c r="N50" s="78" t="str">
        <f>MID($BA$8,9,1)</f>
        <v/>
      </c>
      <c r="O50" s="78" t="str">
        <f>MID($BA$8,10,1)</f>
        <v/>
      </c>
      <c r="P50" s="78" t="str">
        <f>MID($BA$8,11,1)</f>
        <v/>
      </c>
      <c r="Q50" s="78" t="str">
        <f>MID($BA$8,12,1)</f>
        <v/>
      </c>
      <c r="R50" s="78" t="str">
        <f>MID($BA$8,13,1)</f>
        <v/>
      </c>
      <c r="S50" s="78" t="str">
        <f>MID($BA$8,14,1)</f>
        <v/>
      </c>
      <c r="T50" s="78" t="str">
        <f>MID($BA$8,15,1)</f>
        <v/>
      </c>
      <c r="U50" s="78" t="str">
        <f>MID($BA$8,16,1)</f>
        <v/>
      </c>
      <c r="V50" s="78" t="str">
        <f>MID($BA$8,17,1)</f>
        <v/>
      </c>
      <c r="W50" s="78" t="str">
        <f>MID($BA$8,18,1)</f>
        <v/>
      </c>
      <c r="X50" s="78" t="str">
        <f>MID($BA$8,19,1)</f>
        <v/>
      </c>
      <c r="Y50" s="78" t="str">
        <f>MID($BA$8,20,1)</f>
        <v/>
      </c>
      <c r="Z50" s="78" t="str">
        <f>AZ10</f>
        <v>　</v>
      </c>
      <c r="AA50" s="78" t="str">
        <f>IF($Q$10="","",IF(MID($Q$10,2,1)="","0",MID($Q$10,1,1)))</f>
        <v/>
      </c>
      <c r="AB50" s="78" t="str">
        <f>RIGHT($Q$10,1)</f>
        <v/>
      </c>
      <c r="AC50" s="78" t="str">
        <f>IF($S$10="","",IF(MID($S$10,2,1)="","0",MID($S$10,1,1)))</f>
        <v/>
      </c>
      <c r="AD50" s="78" t="str">
        <f>RIGHT($S$10,1)</f>
        <v/>
      </c>
      <c r="AE50" s="78" t="str">
        <f>IF($U$10="","",IF(MID($U$10,2,1)="","0",MID($U$10,1,1)))</f>
        <v/>
      </c>
      <c r="AF50" s="78" t="str">
        <f>RIGHT($U$10,1)</f>
        <v/>
      </c>
      <c r="AG50" s="78" t="str">
        <f>BA11</f>
        <v>　</v>
      </c>
      <c r="AH50" s="78" t="str">
        <f>MID($N$12,1,1)</f>
        <v/>
      </c>
      <c r="AI50" s="78" t="str">
        <f>MID($N$12,2,1)</f>
        <v/>
      </c>
      <c r="AJ50" s="78" t="str">
        <f>MID($N$12,3,1)</f>
        <v/>
      </c>
      <c r="AK50" s="78" t="str">
        <f>MID($N$12,4,1)</f>
        <v/>
      </c>
      <c r="AL50" s="78" t="str">
        <f>MID($N$12,5,1)</f>
        <v/>
      </c>
      <c r="AM50" s="78" t="str">
        <f>MID($N$12,6,1)</f>
        <v/>
      </c>
      <c r="AN50" s="78" t="str">
        <f>MID($N$12,7,1)</f>
        <v/>
      </c>
      <c r="AO50" s="78" t="str">
        <f>MID($N$12,8,1)</f>
        <v/>
      </c>
      <c r="AP50" s="78" t="str">
        <f>MID($N$12,9,1)</f>
        <v/>
      </c>
      <c r="AQ50" s="78" t="str">
        <f>MID($N$12,10,1)</f>
        <v/>
      </c>
    </row>
    <row r="51" spans="1:45" ht="10.5" customHeight="1">
      <c r="A51" s="482"/>
      <c r="B51" s="483"/>
      <c r="C51" s="484"/>
      <c r="D51" s="494" t="s">
        <v>27</v>
      </c>
      <c r="E51" s="496"/>
      <c r="F51" s="494" t="s">
        <v>28</v>
      </c>
      <c r="G51" s="495"/>
      <c r="H51" s="86"/>
      <c r="I51" s="86"/>
      <c r="J51" s="86"/>
      <c r="K51" s="86"/>
      <c r="L51" s="86"/>
      <c r="M51" s="86"/>
      <c r="N51" s="86"/>
      <c r="O51" s="495" t="s">
        <v>29</v>
      </c>
      <c r="P51" s="495"/>
      <c r="Q51" s="495"/>
      <c r="R51" s="86"/>
      <c r="S51" s="86"/>
      <c r="T51" s="86"/>
      <c r="U51" s="86"/>
      <c r="V51" s="86"/>
      <c r="W51" s="86"/>
      <c r="X51" s="86"/>
      <c r="Y51" s="87"/>
      <c r="AK51" s="564" t="s">
        <v>64</v>
      </c>
      <c r="AL51" s="564"/>
      <c r="AM51" s="564"/>
      <c r="AN51" s="564"/>
      <c r="AO51" s="564"/>
      <c r="AP51" s="564"/>
      <c r="AQ51" s="564"/>
      <c r="AR51" s="564"/>
      <c r="AS51" s="564"/>
    </row>
    <row r="52" spans="1:45" ht="19.5" customHeight="1">
      <c r="A52" s="485"/>
      <c r="B52" s="486"/>
      <c r="C52" s="487"/>
      <c r="D52" s="500"/>
      <c r="E52" s="502"/>
      <c r="F52" s="88"/>
      <c r="G52" s="504" t="str">
        <f>IF(O9="","",O9)</f>
        <v/>
      </c>
      <c r="H52" s="504">
        <f>[1]入力!$E$9</f>
        <v>0</v>
      </c>
      <c r="I52" s="504">
        <f>[1]入力!$E$9</f>
        <v>0</v>
      </c>
      <c r="J52" s="504">
        <f>[1]入力!$E$9</f>
        <v>0</v>
      </c>
      <c r="K52" s="504">
        <f>[1]入力!$E$9</f>
        <v>0</v>
      </c>
      <c r="L52" s="504">
        <f>[1]入力!$E$9</f>
        <v>0</v>
      </c>
      <c r="M52" s="504">
        <f>[1]入力!$E$9</f>
        <v>0</v>
      </c>
      <c r="N52" s="504">
        <f>[1]入力!$E$9</f>
        <v>0</v>
      </c>
      <c r="O52" s="504"/>
      <c r="P52" s="89"/>
      <c r="Q52" s="504" t="str">
        <f>IF(V9="","",V9)</f>
        <v/>
      </c>
      <c r="R52" s="504">
        <f>[1]入力!$H$9</f>
        <v>0</v>
      </c>
      <c r="S52" s="504">
        <f>[1]入力!$H$9</f>
        <v>0</v>
      </c>
      <c r="T52" s="504">
        <f>[1]入力!$H$9</f>
        <v>0</v>
      </c>
      <c r="U52" s="504">
        <f>[1]入力!$H$9</f>
        <v>0</v>
      </c>
      <c r="V52" s="504">
        <f>[1]入力!$H$9</f>
        <v>0</v>
      </c>
      <c r="W52" s="504">
        <f>[1]入力!$H$9</f>
        <v>0</v>
      </c>
      <c r="X52" s="504">
        <f>[1]入力!$H$9</f>
        <v>0</v>
      </c>
      <c r="Y52" s="505">
        <f>[1]入力!$H$9</f>
        <v>0</v>
      </c>
      <c r="AA52" s="542" t="s">
        <v>52</v>
      </c>
      <c r="AB52" s="542"/>
      <c r="AC52" s="542"/>
      <c r="AD52" s="542"/>
      <c r="AE52" s="542"/>
      <c r="AF52" s="542"/>
      <c r="AG52" s="542"/>
      <c r="AH52" s="542"/>
      <c r="AI52" s="542"/>
      <c r="AJ52" s="542"/>
      <c r="AK52" s="542"/>
    </row>
    <row r="53" spans="1:45" ht="15" customHeight="1">
      <c r="A53" s="479" t="s">
        <v>30</v>
      </c>
      <c r="B53" s="480"/>
      <c r="C53" s="481"/>
      <c r="D53" s="489" t="s">
        <v>31</v>
      </c>
      <c r="E53" s="489"/>
      <c r="F53" s="76">
        <v>19</v>
      </c>
      <c r="G53" s="76">
        <v>20</v>
      </c>
      <c r="H53" s="76">
        <v>21</v>
      </c>
      <c r="I53" s="76"/>
      <c r="J53" s="76">
        <v>22</v>
      </c>
      <c r="K53" s="76">
        <v>23</v>
      </c>
      <c r="L53" s="76">
        <v>24</v>
      </c>
      <c r="M53" s="76">
        <v>25</v>
      </c>
      <c r="N53" s="76">
        <v>26</v>
      </c>
      <c r="O53" s="76">
        <v>27</v>
      </c>
      <c r="P53" s="76">
        <v>28</v>
      </c>
      <c r="Q53" s="76">
        <v>29</v>
      </c>
      <c r="R53" s="76">
        <v>30</v>
      </c>
      <c r="S53" s="76">
        <v>31</v>
      </c>
      <c r="T53" s="76">
        <v>32</v>
      </c>
      <c r="U53" s="76">
        <v>33</v>
      </c>
      <c r="V53" s="76">
        <v>34</v>
      </c>
      <c r="W53" s="76">
        <v>35</v>
      </c>
      <c r="X53" s="76">
        <v>36</v>
      </c>
      <c r="Y53" s="76">
        <v>37</v>
      </c>
      <c r="Z53" s="76">
        <v>38</v>
      </c>
      <c r="AA53" s="76">
        <v>39</v>
      </c>
      <c r="AB53" s="76">
        <v>40</v>
      </c>
      <c r="AC53" s="76">
        <v>41</v>
      </c>
      <c r="AD53" s="76">
        <v>42</v>
      </c>
      <c r="AE53" s="76">
        <v>43</v>
      </c>
      <c r="AF53" s="76">
        <v>44</v>
      </c>
      <c r="AG53" s="76">
        <v>45</v>
      </c>
      <c r="AH53" s="76">
        <v>46</v>
      </c>
      <c r="AI53" s="76">
        <v>47</v>
      </c>
      <c r="AJ53" s="76">
        <v>48</v>
      </c>
      <c r="AK53" s="76">
        <v>49</v>
      </c>
      <c r="AL53" s="76">
        <v>50</v>
      </c>
      <c r="AM53" s="76">
        <v>51</v>
      </c>
      <c r="AN53" s="76">
        <v>52</v>
      </c>
      <c r="AO53" s="76">
        <v>53</v>
      </c>
      <c r="AP53" s="76">
        <v>54</v>
      </c>
      <c r="AQ53" s="76">
        <v>55</v>
      </c>
      <c r="AR53" s="76">
        <v>56</v>
      </c>
      <c r="AS53" s="76">
        <v>57</v>
      </c>
    </row>
    <row r="54" spans="1:45" ht="24.75" customHeight="1">
      <c r="A54" s="482"/>
      <c r="B54" s="483"/>
      <c r="C54" s="484"/>
      <c r="D54" s="489"/>
      <c r="E54" s="489"/>
      <c r="F54" s="78" t="str">
        <f>MID($N$13,1,1)</f>
        <v/>
      </c>
      <c r="G54" s="78" t="str">
        <f>MID($N$13,2,1)</f>
        <v/>
      </c>
      <c r="H54" s="78" t="str">
        <f>MID($N$13,3,1)</f>
        <v/>
      </c>
      <c r="I54" s="90" t="s">
        <v>32</v>
      </c>
      <c r="J54" s="78" t="str">
        <f>MID($Q$13,1,1)</f>
        <v/>
      </c>
      <c r="K54" s="78" t="str">
        <f>MID($Q$13,2,1)</f>
        <v/>
      </c>
      <c r="L54" s="78" t="str">
        <f>MID($Q$13,3,1)</f>
        <v/>
      </c>
      <c r="M54" s="78" t="str">
        <f>MID($Q$13,4,1)</f>
        <v/>
      </c>
      <c r="N54" s="78" t="str">
        <f>MID($N$14,1,1)</f>
        <v/>
      </c>
      <c r="O54" s="78" t="str">
        <f>MID($N$14,2,1)</f>
        <v/>
      </c>
      <c r="P54" s="78" t="str">
        <f>MID($N$14,3,1)</f>
        <v/>
      </c>
      <c r="Q54" s="78" t="str">
        <f>MID($N$14,4,1)</f>
        <v/>
      </c>
      <c r="R54" s="78" t="str">
        <f>MID($N$14,5,1)</f>
        <v/>
      </c>
      <c r="S54" s="78" t="str">
        <f>MID($N$14,6,1)</f>
        <v/>
      </c>
      <c r="T54" s="78" t="str">
        <f>MID($N$14,7,1)</f>
        <v/>
      </c>
      <c r="U54" s="78" t="str">
        <f>MID($N$14,8,1)</f>
        <v/>
      </c>
      <c r="V54" s="78" t="str">
        <f>MID($N$14,9,1)</f>
        <v/>
      </c>
      <c r="W54" s="78" t="str">
        <f>MID($N$14,10,1)</f>
        <v/>
      </c>
      <c r="X54" s="78" t="str">
        <f>MID($N$14,11,1)</f>
        <v/>
      </c>
      <c r="Y54" s="78" t="str">
        <f>MID($N$14,12,1)</f>
        <v/>
      </c>
      <c r="Z54" s="78" t="str">
        <f>MID($N$14,13,1)</f>
        <v/>
      </c>
      <c r="AA54" s="78" t="str">
        <f>MID($N$14,14,1)</f>
        <v/>
      </c>
      <c r="AB54" s="78" t="str">
        <f>MID($N$14,15,1)</f>
        <v/>
      </c>
      <c r="AC54" s="78" t="str">
        <f>MID($N$14,16,1)</f>
        <v/>
      </c>
      <c r="AD54" s="78" t="str">
        <f>MID($N$14,17,1)</f>
        <v/>
      </c>
      <c r="AE54" s="78" t="str">
        <f>MID($N$14,18,1)</f>
        <v/>
      </c>
      <c r="AF54" s="78" t="str">
        <f>MID($N$14,19,1)</f>
        <v/>
      </c>
      <c r="AG54" s="78" t="str">
        <f>MID($N$14,20,1)</f>
        <v/>
      </c>
      <c r="AH54" s="78" t="str">
        <f>MID($N$14,21,1)</f>
        <v/>
      </c>
      <c r="AI54" s="78" t="str">
        <f>MID($N$14,22,1)</f>
        <v/>
      </c>
      <c r="AJ54" s="78" t="str">
        <f>MID($N$14,23,1)</f>
        <v/>
      </c>
      <c r="AK54" s="78" t="str">
        <f>MID($N$14,24,1)</f>
        <v/>
      </c>
      <c r="AL54" s="78" t="str">
        <f>MID($N$14,25,1)</f>
        <v/>
      </c>
      <c r="AM54" s="78" t="str">
        <f>MID($N$14,26,1)</f>
        <v/>
      </c>
      <c r="AN54" s="78" t="str">
        <f>MID($N$14,27,1)</f>
        <v/>
      </c>
      <c r="AO54" s="78" t="str">
        <f>MID($N$14,28,1)</f>
        <v/>
      </c>
      <c r="AP54" s="78" t="str">
        <f>MID($N$14,29,1)</f>
        <v/>
      </c>
      <c r="AQ54" s="78" t="str">
        <f>MID($N$14,30,1)</f>
        <v/>
      </c>
      <c r="AR54" s="78" t="str">
        <f>MID($N$14,31,1)</f>
        <v/>
      </c>
      <c r="AS54" s="78" t="str">
        <f>MID($N$14,32,1)</f>
        <v/>
      </c>
    </row>
    <row r="55" spans="1:45" ht="15" customHeight="1">
      <c r="A55" s="482"/>
      <c r="B55" s="483"/>
      <c r="C55" s="484"/>
      <c r="D55" s="536" t="s">
        <v>33</v>
      </c>
      <c r="E55" s="536"/>
      <c r="F55" s="479" t="s">
        <v>34</v>
      </c>
      <c r="G55" s="480"/>
      <c r="H55" s="480"/>
      <c r="I55" s="480"/>
      <c r="J55" s="480"/>
      <c r="K55" s="480"/>
      <c r="L55" s="480"/>
      <c r="M55" s="91"/>
      <c r="N55" s="538" t="str">
        <f>IF(N15="","",N15)</f>
        <v/>
      </c>
      <c r="O55" s="539"/>
      <c r="P55" s="539"/>
      <c r="Q55" s="539"/>
      <c r="R55" s="539"/>
      <c r="S55" s="539"/>
      <c r="T55" s="539"/>
      <c r="U55" s="539"/>
      <c r="V55" s="539"/>
      <c r="W55" s="539"/>
      <c r="X55" s="539"/>
      <c r="Y55" s="539"/>
      <c r="Z55" s="539"/>
      <c r="AA55" s="539"/>
      <c r="AB55" s="539"/>
      <c r="AC55" s="539"/>
      <c r="AD55" s="539"/>
      <c r="AE55" s="92"/>
      <c r="AF55" s="92"/>
      <c r="AG55" s="92"/>
      <c r="AH55" s="92"/>
      <c r="AI55" s="92"/>
      <c r="AJ55" s="92"/>
      <c r="AK55" s="92"/>
      <c r="AL55" s="92"/>
      <c r="AM55" s="92"/>
      <c r="AN55" s="92"/>
      <c r="AO55" s="92"/>
      <c r="AP55" s="92"/>
      <c r="AQ55" s="92"/>
      <c r="AR55" s="92"/>
      <c r="AS55" s="93"/>
    </row>
    <row r="56" spans="1:45" ht="15" customHeight="1">
      <c r="A56" s="485"/>
      <c r="B56" s="486"/>
      <c r="C56" s="487"/>
      <c r="D56" s="537"/>
      <c r="E56" s="537"/>
      <c r="F56" s="485"/>
      <c r="G56" s="486"/>
      <c r="H56" s="486"/>
      <c r="I56" s="486"/>
      <c r="J56" s="486"/>
      <c r="K56" s="486"/>
      <c r="L56" s="486"/>
      <c r="M56" s="94"/>
      <c r="N56" s="540"/>
      <c r="O56" s="541"/>
      <c r="P56" s="541"/>
      <c r="Q56" s="541"/>
      <c r="R56" s="541"/>
      <c r="S56" s="541"/>
      <c r="T56" s="541"/>
      <c r="U56" s="541"/>
      <c r="V56" s="541"/>
      <c r="W56" s="541"/>
      <c r="X56" s="541"/>
      <c r="Y56" s="541"/>
      <c r="Z56" s="541"/>
      <c r="AA56" s="541"/>
      <c r="AB56" s="541"/>
      <c r="AC56" s="541"/>
      <c r="AD56" s="541"/>
      <c r="AE56" s="95" t="s">
        <v>35</v>
      </c>
      <c r="AF56" s="514" t="s">
        <v>36</v>
      </c>
      <c r="AG56" s="514"/>
      <c r="AH56" s="514"/>
      <c r="AI56" s="514"/>
      <c r="AJ56" s="514"/>
      <c r="AK56" s="514"/>
      <c r="AL56" s="514"/>
      <c r="AM56" s="514"/>
      <c r="AN56" s="514"/>
      <c r="AO56" s="514"/>
      <c r="AP56" s="514"/>
      <c r="AQ56" s="514"/>
      <c r="AR56" s="514"/>
      <c r="AS56" s="96" t="s">
        <v>37</v>
      </c>
    </row>
    <row r="57" spans="1:45" ht="15" customHeight="1">
      <c r="A57" s="473" t="s">
        <v>38</v>
      </c>
      <c r="B57" s="473"/>
      <c r="C57" s="473"/>
      <c r="D57" s="489" t="s">
        <v>39</v>
      </c>
      <c r="E57" s="489"/>
      <c r="F57" s="97">
        <v>19</v>
      </c>
      <c r="G57" s="76">
        <v>20</v>
      </c>
      <c r="H57" s="76">
        <v>21</v>
      </c>
      <c r="I57" s="76">
        <v>22</v>
      </c>
      <c r="J57" s="76">
        <v>23</v>
      </c>
      <c r="K57" s="76">
        <v>24</v>
      </c>
      <c r="L57" s="76">
        <v>25</v>
      </c>
      <c r="M57" s="76">
        <v>26</v>
      </c>
      <c r="N57" s="76">
        <v>27</v>
      </c>
      <c r="O57" s="76">
        <v>28</v>
      </c>
      <c r="P57" s="76">
        <v>29</v>
      </c>
      <c r="Q57" s="76">
        <v>30</v>
      </c>
      <c r="R57" s="76">
        <v>31</v>
      </c>
      <c r="S57" s="76">
        <v>32</v>
      </c>
      <c r="T57" s="76">
        <v>33</v>
      </c>
      <c r="U57" s="76">
        <v>34</v>
      </c>
      <c r="V57" s="76">
        <v>35</v>
      </c>
      <c r="W57" s="76">
        <v>36</v>
      </c>
      <c r="X57" s="76">
        <v>37</v>
      </c>
      <c r="Y57" s="76">
        <v>38</v>
      </c>
      <c r="Z57" s="76">
        <v>39</v>
      </c>
      <c r="AA57" s="76">
        <v>40</v>
      </c>
      <c r="AB57" s="76">
        <v>41</v>
      </c>
      <c r="AC57" s="76">
        <v>42</v>
      </c>
      <c r="AD57" s="76">
        <v>43</v>
      </c>
      <c r="AE57" s="76">
        <v>44</v>
      </c>
      <c r="AF57" s="76">
        <v>45</v>
      </c>
      <c r="AG57" s="76">
        <v>46</v>
      </c>
      <c r="AH57" s="76">
        <v>47</v>
      </c>
      <c r="AI57" s="76">
        <v>48</v>
      </c>
      <c r="AJ57" s="76">
        <v>49</v>
      </c>
      <c r="AK57" s="76">
        <v>50</v>
      </c>
    </row>
    <row r="58" spans="1:45" ht="24.75" customHeight="1">
      <c r="A58" s="473"/>
      <c r="B58" s="473"/>
      <c r="C58" s="473"/>
      <c r="D58" s="489"/>
      <c r="E58" s="489"/>
      <c r="F58" s="98" t="str">
        <f>MID($N$16,1,1)</f>
        <v/>
      </c>
      <c r="G58" s="78" t="str">
        <f>MID($N$16,2,1)</f>
        <v/>
      </c>
      <c r="H58" s="78" t="str">
        <f>MID($N$16,3,1)</f>
        <v/>
      </c>
      <c r="I58" s="78" t="str">
        <f>MID($N$16,4,1)</f>
        <v/>
      </c>
      <c r="J58" s="78" t="str">
        <f>MID($N$16,5,1)</f>
        <v/>
      </c>
      <c r="K58" s="78" t="str">
        <f>MID($N$16,6,1)</f>
        <v/>
      </c>
      <c r="L58" s="78" t="str">
        <f>MID($N$16,7,1)</f>
        <v/>
      </c>
      <c r="M58" s="78" t="str">
        <f>MID($N$16,8,1)</f>
        <v/>
      </c>
      <c r="N58" s="78" t="str">
        <f>MID($N$16,9,1)</f>
        <v/>
      </c>
      <c r="O58" s="78" t="str">
        <f>MID($N$16,10,1)</f>
        <v/>
      </c>
      <c r="P58" s="78" t="str">
        <f>MID($N$16,11,1)</f>
        <v/>
      </c>
      <c r="Q58" s="78" t="str">
        <f>MID($N$16,12,1)</f>
        <v/>
      </c>
      <c r="R58" s="78" t="str">
        <f>MID($N$16,13,1)</f>
        <v/>
      </c>
      <c r="S58" s="78" t="str">
        <f>MID($N$16,14,1)</f>
        <v/>
      </c>
      <c r="T58" s="78" t="str">
        <f>MID($N$16,15,1)</f>
        <v/>
      </c>
      <c r="U58" s="78" t="str">
        <f>MID($N$16,16,1)</f>
        <v/>
      </c>
      <c r="V58" s="78" t="str">
        <f>MID($N$16,17,1)</f>
        <v/>
      </c>
      <c r="W58" s="78" t="str">
        <f>MID($N$16,18,1)</f>
        <v/>
      </c>
      <c r="X58" s="78" t="str">
        <f>MID($N$16,19,1)</f>
        <v/>
      </c>
      <c r="Y58" s="78" t="str">
        <f>MID($N$16,20,1)</f>
        <v/>
      </c>
      <c r="Z58" s="78" t="str">
        <f>MID($N$16,21,1)</f>
        <v/>
      </c>
      <c r="AA58" s="78" t="str">
        <f>MID($N$16,22,1)</f>
        <v/>
      </c>
      <c r="AB58" s="78" t="str">
        <f>MID($N$16,23,1)</f>
        <v/>
      </c>
      <c r="AC58" s="78" t="str">
        <f>MID($N$16,24,1)</f>
        <v/>
      </c>
      <c r="AD58" s="78" t="str">
        <f>MID($N$16,25,1)</f>
        <v/>
      </c>
      <c r="AE58" s="78" t="str">
        <f>MID($N$16,26,1)</f>
        <v/>
      </c>
      <c r="AF58" s="78" t="str">
        <f>MID($N$16,27,1)</f>
        <v/>
      </c>
      <c r="AG58" s="78" t="str">
        <f>MID($N$16,28,1)</f>
        <v/>
      </c>
      <c r="AH58" s="78" t="str">
        <f>MID($N$16,29,1)</f>
        <v/>
      </c>
      <c r="AI58" s="78" t="str">
        <f>MID($N$16,30,1)</f>
        <v/>
      </c>
      <c r="AJ58" s="78" t="str">
        <f>MID($N$16,31,1)</f>
        <v/>
      </c>
      <c r="AK58" s="78" t="str">
        <f>MID($N$16,32,1)</f>
        <v/>
      </c>
    </row>
    <row r="59" spans="1:45" ht="15" customHeight="1">
      <c r="A59" s="473"/>
      <c r="B59" s="473"/>
      <c r="C59" s="473"/>
      <c r="D59" s="489" t="s">
        <v>40</v>
      </c>
      <c r="E59" s="489"/>
      <c r="F59" s="506" t="str">
        <f>IF(N17="","",N17)</f>
        <v/>
      </c>
      <c r="G59" s="507"/>
      <c r="H59" s="507"/>
      <c r="I59" s="507"/>
      <c r="J59" s="507"/>
      <c r="K59" s="507"/>
      <c r="L59" s="507"/>
      <c r="M59" s="507"/>
      <c r="N59" s="507"/>
      <c r="O59" s="507"/>
      <c r="P59" s="507"/>
      <c r="Q59" s="507"/>
      <c r="R59" s="507"/>
      <c r="S59" s="507"/>
      <c r="T59" s="507"/>
      <c r="U59" s="507"/>
      <c r="V59" s="507"/>
      <c r="W59" s="507"/>
      <c r="X59" s="507"/>
      <c r="Y59" s="507"/>
      <c r="Z59" s="507"/>
      <c r="AA59" s="507"/>
      <c r="AB59" s="507"/>
      <c r="AC59" s="92"/>
      <c r="AD59" s="92"/>
      <c r="AE59" s="92"/>
      <c r="AF59" s="92"/>
      <c r="AG59" s="92"/>
      <c r="AH59" s="92"/>
      <c r="AI59" s="92"/>
      <c r="AJ59" s="92"/>
      <c r="AK59" s="93"/>
    </row>
    <row r="60" spans="1:45" ht="15" customHeight="1">
      <c r="A60" s="473"/>
      <c r="B60" s="473"/>
      <c r="C60" s="473"/>
      <c r="D60" s="489"/>
      <c r="E60" s="489"/>
      <c r="F60" s="508"/>
      <c r="G60" s="509"/>
      <c r="H60" s="509"/>
      <c r="I60" s="509"/>
      <c r="J60" s="509"/>
      <c r="K60" s="509"/>
      <c r="L60" s="509"/>
      <c r="M60" s="509"/>
      <c r="N60" s="509"/>
      <c r="O60" s="509"/>
      <c r="P60" s="509"/>
      <c r="Q60" s="509"/>
      <c r="R60" s="509"/>
      <c r="S60" s="509"/>
      <c r="T60" s="509"/>
      <c r="U60" s="509"/>
      <c r="V60" s="509"/>
      <c r="W60" s="509"/>
      <c r="X60" s="509"/>
      <c r="Y60" s="509"/>
      <c r="Z60" s="509"/>
      <c r="AA60" s="509"/>
      <c r="AB60" s="509"/>
      <c r="AC60" s="514" t="s">
        <v>41</v>
      </c>
      <c r="AD60" s="514"/>
      <c r="AE60" s="514"/>
      <c r="AF60" s="514"/>
      <c r="AG60" s="514"/>
      <c r="AH60" s="514"/>
      <c r="AI60" s="514"/>
      <c r="AJ60" s="514"/>
      <c r="AK60" s="515"/>
    </row>
    <row r="61" spans="1:45" ht="15" customHeight="1">
      <c r="A61" s="473" t="s">
        <v>42</v>
      </c>
      <c r="B61" s="473"/>
      <c r="C61" s="473"/>
      <c r="D61" s="489" t="s">
        <v>43</v>
      </c>
      <c r="E61" s="489"/>
      <c r="F61" s="97">
        <v>19</v>
      </c>
      <c r="G61" s="76">
        <v>20</v>
      </c>
      <c r="H61" s="76">
        <v>21</v>
      </c>
      <c r="I61" s="76">
        <v>22</v>
      </c>
      <c r="J61" s="76">
        <v>23</v>
      </c>
      <c r="K61" s="76">
        <v>24</v>
      </c>
      <c r="L61" s="76">
        <v>25</v>
      </c>
      <c r="M61" s="76">
        <v>26</v>
      </c>
      <c r="N61" s="76">
        <v>27</v>
      </c>
      <c r="O61" s="76">
        <v>28</v>
      </c>
      <c r="P61" s="76">
        <v>29</v>
      </c>
      <c r="Q61" s="76">
        <v>30</v>
      </c>
      <c r="R61" s="76">
        <v>31</v>
      </c>
      <c r="S61" s="76">
        <v>32</v>
      </c>
      <c r="T61" s="76">
        <v>33</v>
      </c>
      <c r="U61" s="76">
        <v>34</v>
      </c>
      <c r="V61" s="76">
        <v>35</v>
      </c>
      <c r="W61" s="76">
        <v>36</v>
      </c>
      <c r="X61" s="76">
        <v>37</v>
      </c>
      <c r="Y61" s="76">
        <v>38</v>
      </c>
      <c r="Z61" s="76">
        <v>39</v>
      </c>
      <c r="AA61" s="76">
        <v>40</v>
      </c>
      <c r="AB61" s="76">
        <v>41</v>
      </c>
      <c r="AC61" s="76">
        <v>42</v>
      </c>
      <c r="AD61" s="76">
        <v>43</v>
      </c>
      <c r="AE61" s="76">
        <v>44</v>
      </c>
      <c r="AF61" s="76">
        <v>45</v>
      </c>
      <c r="AG61" s="76">
        <v>46</v>
      </c>
      <c r="AH61" s="76">
        <v>47</v>
      </c>
      <c r="AI61" s="76">
        <v>48</v>
      </c>
      <c r="AJ61" s="76">
        <v>49</v>
      </c>
      <c r="AK61" s="76">
        <v>50</v>
      </c>
    </row>
    <row r="62" spans="1:45" ht="24.75" customHeight="1">
      <c r="A62" s="473"/>
      <c r="B62" s="473"/>
      <c r="C62" s="473"/>
      <c r="D62" s="489"/>
      <c r="E62" s="489"/>
      <c r="F62" s="98" t="str">
        <f>MID($N$18,1,1)</f>
        <v/>
      </c>
      <c r="G62" s="78" t="str">
        <f>MID($N$18,2,1)</f>
        <v/>
      </c>
      <c r="H62" s="78" t="str">
        <f>MID($N$18,3,1)</f>
        <v/>
      </c>
      <c r="I62" s="78" t="str">
        <f>MID($N$18,4,1)</f>
        <v/>
      </c>
      <c r="J62" s="78" t="str">
        <f>MID($N$18,5,1)</f>
        <v/>
      </c>
      <c r="K62" s="78" t="str">
        <f>MID($N$18,6,1)</f>
        <v/>
      </c>
      <c r="L62" s="78" t="str">
        <f>MID($N$18,7,1)</f>
        <v/>
      </c>
      <c r="M62" s="78" t="str">
        <f>MID($N$18,8,1)</f>
        <v/>
      </c>
      <c r="N62" s="78" t="str">
        <f>MID($N$18,9,1)</f>
        <v/>
      </c>
      <c r="O62" s="78" t="str">
        <f>MID($N$18,10,1)</f>
        <v/>
      </c>
      <c r="P62" s="78" t="str">
        <f>MID($N$18,11,1)</f>
        <v/>
      </c>
      <c r="Q62" s="78" t="str">
        <f>MID($N$18,12,1)</f>
        <v/>
      </c>
      <c r="R62" s="78" t="str">
        <f>MID($N$18,13,1)</f>
        <v/>
      </c>
      <c r="S62" s="78" t="str">
        <f>MID($N$18,14,1)</f>
        <v/>
      </c>
      <c r="T62" s="78" t="str">
        <f>MID($N$18,15,1)</f>
        <v/>
      </c>
      <c r="U62" s="78" t="str">
        <f>MID($N$18,16,1)</f>
        <v/>
      </c>
      <c r="V62" s="78" t="str">
        <f>MID($N$18,17,1)</f>
        <v/>
      </c>
      <c r="W62" s="78" t="str">
        <f>MID($N$18,18,1)</f>
        <v/>
      </c>
      <c r="X62" s="78" t="str">
        <f>MID($N$18,19,1)</f>
        <v/>
      </c>
      <c r="Y62" s="78" t="str">
        <f>MID($N$18,20,1)</f>
        <v/>
      </c>
      <c r="Z62" s="78" t="str">
        <f>MID($N$18,21,1)</f>
        <v/>
      </c>
      <c r="AA62" s="78" t="str">
        <f>MID($N$18,22,1)</f>
        <v/>
      </c>
      <c r="AB62" s="78" t="str">
        <f>MID($N$18,23,1)</f>
        <v/>
      </c>
      <c r="AC62" s="78" t="str">
        <f>MID($N$18,24,1)</f>
        <v/>
      </c>
      <c r="AD62" s="78" t="str">
        <f>MID($N$18,25,1)</f>
        <v/>
      </c>
      <c r="AE62" s="78" t="str">
        <f>MID($N$18,26,1)</f>
        <v/>
      </c>
      <c r="AF62" s="78" t="str">
        <f>MID($N$18,27,1)</f>
        <v/>
      </c>
      <c r="AG62" s="78" t="str">
        <f>MID($N$18,28,1)</f>
        <v/>
      </c>
      <c r="AH62" s="78" t="str">
        <f>MID($N$18,29,1)</f>
        <v/>
      </c>
      <c r="AI62" s="78" t="str">
        <f>MID($N$18,30,1)</f>
        <v/>
      </c>
      <c r="AJ62" s="78" t="str">
        <f>MID($N$18,31,1)</f>
        <v/>
      </c>
      <c r="AK62" s="78" t="str">
        <f>MID($N$18,32,1)</f>
        <v/>
      </c>
    </row>
    <row r="63" spans="1:45" ht="15" customHeight="1">
      <c r="A63" s="473"/>
      <c r="B63" s="473"/>
      <c r="C63" s="473"/>
      <c r="D63" s="489" t="s">
        <v>44</v>
      </c>
      <c r="E63" s="489"/>
      <c r="F63" s="525" t="str">
        <f>IF(N19="","",N19)</f>
        <v/>
      </c>
      <c r="G63" s="526"/>
      <c r="H63" s="526"/>
      <c r="I63" s="526"/>
      <c r="J63" s="526"/>
      <c r="K63" s="526"/>
      <c r="L63" s="526"/>
      <c r="M63" s="526"/>
      <c r="N63" s="526"/>
      <c r="O63" s="526"/>
      <c r="P63" s="526"/>
      <c r="Q63" s="526"/>
      <c r="R63" s="526"/>
      <c r="S63" s="526"/>
      <c r="T63" s="526"/>
      <c r="U63" s="526"/>
      <c r="V63" s="526"/>
      <c r="W63" s="92"/>
      <c r="X63" s="92"/>
      <c r="Y63" s="92"/>
      <c r="Z63" s="92"/>
      <c r="AA63" s="92"/>
      <c r="AB63" s="92"/>
      <c r="AC63" s="92"/>
      <c r="AD63" s="92"/>
      <c r="AE63" s="92"/>
      <c r="AF63" s="92"/>
      <c r="AG63" s="92"/>
      <c r="AH63" s="92"/>
      <c r="AI63" s="92"/>
      <c r="AJ63" s="92"/>
      <c r="AK63" s="93"/>
    </row>
    <row r="64" spans="1:45" ht="15" customHeight="1">
      <c r="A64" s="473"/>
      <c r="B64" s="473"/>
      <c r="C64" s="473"/>
      <c r="D64" s="489"/>
      <c r="E64" s="489"/>
      <c r="F64" s="527"/>
      <c r="G64" s="528"/>
      <c r="H64" s="528"/>
      <c r="I64" s="528"/>
      <c r="J64" s="528"/>
      <c r="K64" s="528"/>
      <c r="L64" s="528"/>
      <c r="M64" s="528"/>
      <c r="N64" s="528"/>
      <c r="O64" s="528"/>
      <c r="P64" s="528"/>
      <c r="Q64" s="528"/>
      <c r="R64" s="528"/>
      <c r="S64" s="528"/>
      <c r="T64" s="528"/>
      <c r="U64" s="528"/>
      <c r="V64" s="528"/>
      <c r="W64" s="514" t="s">
        <v>55</v>
      </c>
      <c r="X64" s="514"/>
      <c r="Y64" s="514"/>
      <c r="Z64" s="514"/>
      <c r="AA64" s="514"/>
      <c r="AB64" s="514"/>
      <c r="AC64" s="514"/>
      <c r="AD64" s="514"/>
      <c r="AE64" s="514"/>
      <c r="AF64" s="514"/>
      <c r="AG64" s="514"/>
      <c r="AH64" s="514"/>
      <c r="AI64" s="514"/>
      <c r="AJ64" s="514"/>
      <c r="AK64" s="515"/>
    </row>
    <row r="65" spans="1:53" ht="24.75" customHeight="1">
      <c r="A65" s="99"/>
      <c r="B65" s="99"/>
      <c r="C65" s="99"/>
      <c r="D65" s="4"/>
      <c r="E65" s="4"/>
    </row>
    <row r="66" spans="1:53" ht="18.75" customHeight="1">
      <c r="A66" s="490" t="s">
        <v>45</v>
      </c>
      <c r="B66" s="491"/>
      <c r="C66" s="491"/>
      <c r="D66" s="491"/>
      <c r="E66" s="491"/>
      <c r="F66" s="491"/>
      <c r="G66" s="491"/>
      <c r="H66" s="491"/>
      <c r="I66" s="491"/>
      <c r="J66" s="491"/>
      <c r="K66" s="491"/>
      <c r="L66" s="491"/>
      <c r="M66" s="491"/>
      <c r="N66" s="491"/>
      <c r="O66" s="491"/>
      <c r="P66" s="491"/>
      <c r="Q66" s="491"/>
      <c r="R66" s="491"/>
      <c r="S66" s="491"/>
      <c r="T66" s="491"/>
      <c r="U66" s="491"/>
      <c r="V66" s="491"/>
      <c r="W66" s="491"/>
      <c r="X66" s="491"/>
      <c r="Y66" s="491"/>
      <c r="Z66" s="491"/>
      <c r="AC66" s="493" t="s">
        <v>54</v>
      </c>
      <c r="AD66" s="493"/>
      <c r="AE66" s="493"/>
      <c r="AF66" s="493"/>
      <c r="AG66" s="493"/>
      <c r="AH66" s="493"/>
      <c r="AI66" s="493"/>
      <c r="AJ66" s="493"/>
      <c r="AK66" s="493"/>
      <c r="AL66" s="493"/>
    </row>
    <row r="67" spans="1:53" s="4" customFormat="1" ht="12" customHeight="1">
      <c r="A67" s="492"/>
      <c r="B67" s="492"/>
      <c r="C67" s="492"/>
      <c r="D67" s="492"/>
      <c r="E67" s="492"/>
      <c r="F67" s="492"/>
      <c r="G67" s="492"/>
      <c r="H67" s="492"/>
      <c r="I67" s="492"/>
      <c r="J67" s="492"/>
      <c r="K67" s="492"/>
      <c r="L67" s="492"/>
      <c r="M67" s="492"/>
      <c r="N67" s="492"/>
      <c r="O67" s="492"/>
      <c r="P67" s="492"/>
      <c r="Q67" s="492"/>
      <c r="R67" s="492"/>
      <c r="S67" s="492"/>
      <c r="T67" s="492"/>
      <c r="U67" s="492"/>
      <c r="V67" s="492"/>
      <c r="W67" s="492"/>
      <c r="X67" s="492"/>
      <c r="Y67" s="492"/>
      <c r="Z67" s="492"/>
      <c r="AA67" s="100"/>
      <c r="AB67" s="100"/>
      <c r="AC67" s="100"/>
      <c r="AD67" s="100"/>
      <c r="AE67" s="100"/>
      <c r="AF67" s="100"/>
      <c r="AG67" s="100"/>
      <c r="AH67" s="100"/>
      <c r="AI67" s="100"/>
      <c r="AJ67" s="100"/>
      <c r="AK67" s="100"/>
      <c r="AL67" s="100"/>
      <c r="AM67" s="100"/>
      <c r="AN67" s="100"/>
      <c r="AO67" s="100"/>
      <c r="AP67" s="100"/>
      <c r="AQ67" s="100"/>
      <c r="AZ67" s="410"/>
      <c r="BA67" s="428"/>
    </row>
    <row r="68" spans="1:53" ht="12.75" customHeight="1">
      <c r="A68" s="494" t="s">
        <v>46</v>
      </c>
      <c r="B68" s="495"/>
      <c r="C68" s="496"/>
      <c r="D68" s="488" t="s">
        <v>47</v>
      </c>
      <c r="E68" s="488"/>
      <c r="F68" s="488"/>
      <c r="G68" s="488"/>
      <c r="H68" s="488"/>
      <c r="I68" s="488"/>
      <c r="J68" s="488"/>
      <c r="K68" s="488"/>
      <c r="L68" s="488"/>
      <c r="M68" s="488"/>
      <c r="N68" s="488"/>
      <c r="O68" s="488"/>
      <c r="P68" s="488"/>
      <c r="Q68" s="488"/>
      <c r="R68" s="488"/>
      <c r="S68" s="488"/>
      <c r="T68" s="488"/>
      <c r="U68" s="488"/>
      <c r="V68" s="488"/>
      <c r="W68" s="488"/>
      <c r="X68" s="488"/>
      <c r="Y68" s="488"/>
      <c r="Z68" s="488" t="s">
        <v>48</v>
      </c>
      <c r="AA68" s="488"/>
      <c r="AB68" s="488"/>
      <c r="AC68" s="488"/>
      <c r="AD68" s="488"/>
      <c r="AE68" s="488"/>
      <c r="AF68" s="488"/>
      <c r="AG68" s="488" t="s">
        <v>49</v>
      </c>
      <c r="AH68" s="488"/>
      <c r="AI68" s="488"/>
      <c r="AJ68" s="488"/>
      <c r="AK68" s="488"/>
      <c r="AL68" s="488"/>
      <c r="AM68" s="488"/>
      <c r="AN68" s="488"/>
      <c r="AO68" s="488"/>
      <c r="AP68" s="488"/>
    </row>
    <row r="69" spans="1:53" ht="12.75" customHeight="1">
      <c r="A69" s="497"/>
      <c r="B69" s="498"/>
      <c r="C69" s="499"/>
      <c r="D69" s="488"/>
      <c r="E69" s="488"/>
      <c r="F69" s="488"/>
      <c r="G69" s="488"/>
      <c r="H69" s="488"/>
      <c r="I69" s="488"/>
      <c r="J69" s="488"/>
      <c r="K69" s="488"/>
      <c r="L69" s="488"/>
      <c r="M69" s="488"/>
      <c r="N69" s="488"/>
      <c r="O69" s="488"/>
      <c r="P69" s="488"/>
      <c r="Q69" s="488"/>
      <c r="R69" s="488"/>
      <c r="S69" s="488"/>
      <c r="T69" s="488"/>
      <c r="U69" s="488"/>
      <c r="V69" s="488"/>
      <c r="W69" s="488"/>
      <c r="X69" s="488"/>
      <c r="Y69" s="488"/>
      <c r="Z69" s="101" t="s">
        <v>22</v>
      </c>
      <c r="AA69" s="503" t="s">
        <v>23</v>
      </c>
      <c r="AB69" s="503"/>
      <c r="AC69" s="503" t="s">
        <v>24</v>
      </c>
      <c r="AD69" s="503"/>
      <c r="AE69" s="503" t="s">
        <v>25</v>
      </c>
      <c r="AF69" s="503"/>
      <c r="AG69" s="488"/>
      <c r="AH69" s="488"/>
      <c r="AI69" s="488"/>
      <c r="AJ69" s="488"/>
      <c r="AK69" s="488"/>
      <c r="AL69" s="488"/>
      <c r="AM69" s="488"/>
      <c r="AN69" s="488"/>
      <c r="AO69" s="488"/>
      <c r="AP69" s="488"/>
    </row>
    <row r="70" spans="1:53" ht="15" customHeight="1">
      <c r="A70" s="497"/>
      <c r="B70" s="498"/>
      <c r="C70" s="499"/>
      <c r="D70" s="489" t="s">
        <v>50</v>
      </c>
      <c r="E70" s="489"/>
      <c r="F70" s="76">
        <v>19</v>
      </c>
      <c r="G70" s="76">
        <v>20</v>
      </c>
      <c r="H70" s="76">
        <v>21</v>
      </c>
      <c r="I70" s="76">
        <v>22</v>
      </c>
      <c r="J70" s="76">
        <v>23</v>
      </c>
      <c r="K70" s="76">
        <v>24</v>
      </c>
      <c r="L70" s="76">
        <v>25</v>
      </c>
      <c r="M70" s="76">
        <v>26</v>
      </c>
      <c r="N70" s="76">
        <v>27</v>
      </c>
      <c r="O70" s="76">
        <v>28</v>
      </c>
      <c r="P70" s="76">
        <v>29</v>
      </c>
      <c r="Q70" s="76">
        <v>30</v>
      </c>
      <c r="R70" s="76">
        <v>31</v>
      </c>
      <c r="S70" s="76">
        <v>32</v>
      </c>
      <c r="T70" s="76">
        <v>33</v>
      </c>
      <c r="U70" s="76">
        <v>34</v>
      </c>
      <c r="V70" s="76">
        <v>35</v>
      </c>
      <c r="W70" s="76">
        <v>36</v>
      </c>
      <c r="X70" s="76">
        <v>37</v>
      </c>
      <c r="Y70" s="76">
        <v>38</v>
      </c>
      <c r="Z70" s="76">
        <v>39</v>
      </c>
      <c r="AA70" s="76">
        <v>40</v>
      </c>
      <c r="AB70" s="76">
        <v>41</v>
      </c>
      <c r="AC70" s="76">
        <v>42</v>
      </c>
      <c r="AD70" s="76">
        <v>43</v>
      </c>
      <c r="AE70" s="76">
        <v>44</v>
      </c>
      <c r="AF70" s="76">
        <v>45</v>
      </c>
      <c r="AG70" s="76">
        <v>46</v>
      </c>
      <c r="AH70" s="76">
        <v>47</v>
      </c>
      <c r="AI70" s="76">
        <v>48</v>
      </c>
      <c r="AJ70" s="76">
        <v>49</v>
      </c>
      <c r="AK70" s="76">
        <v>50</v>
      </c>
      <c r="AL70" s="76">
        <v>51</v>
      </c>
      <c r="AM70" s="76">
        <v>52</v>
      </c>
      <c r="AN70" s="76">
        <v>53</v>
      </c>
      <c r="AO70" s="76">
        <v>54</v>
      </c>
      <c r="AP70" s="76">
        <v>55</v>
      </c>
    </row>
    <row r="71" spans="1:53" ht="24.75" customHeight="1">
      <c r="A71" s="497"/>
      <c r="B71" s="498"/>
      <c r="C71" s="499"/>
      <c r="D71" s="489"/>
      <c r="E71" s="489"/>
      <c r="F71" s="78" t="str">
        <f>MID($BA$22,1,1)</f>
        <v>　</v>
      </c>
      <c r="G71" s="78" t="str">
        <f>MID($BA$22,2,1)</f>
        <v/>
      </c>
      <c r="H71" s="78" t="str">
        <f>MID($BA$22,3,1)</f>
        <v/>
      </c>
      <c r="I71" s="78" t="str">
        <f>MID($BA$22,4,1)</f>
        <v/>
      </c>
      <c r="J71" s="78" t="str">
        <f>MID($BA$22,5,1)</f>
        <v/>
      </c>
      <c r="K71" s="78" t="str">
        <f>MID($BA$22,6,1)</f>
        <v/>
      </c>
      <c r="L71" s="78" t="str">
        <f>MID($BA$22,7,1)</f>
        <v/>
      </c>
      <c r="M71" s="78" t="str">
        <f>MID($BA$22,8,1)</f>
        <v/>
      </c>
      <c r="N71" s="78" t="str">
        <f>MID($BA$22,9,1)</f>
        <v/>
      </c>
      <c r="O71" s="78" t="str">
        <f>MID($BA$22,10,1)</f>
        <v/>
      </c>
      <c r="P71" s="78" t="str">
        <f>MID($BA$22,11,1)</f>
        <v/>
      </c>
      <c r="Q71" s="78" t="str">
        <f>MID($BA$22,12,1)</f>
        <v/>
      </c>
      <c r="R71" s="78" t="str">
        <f>MID($BA$22,13,1)</f>
        <v/>
      </c>
      <c r="S71" s="78" t="str">
        <f>MID($BA$22,14,1)</f>
        <v/>
      </c>
      <c r="T71" s="78" t="str">
        <f>MID($BA$22,15,1)</f>
        <v/>
      </c>
      <c r="U71" s="78" t="str">
        <f>MID($BA$22,16,1)</f>
        <v/>
      </c>
      <c r="V71" s="78" t="str">
        <f>MID($BA$22,17,1)</f>
        <v/>
      </c>
      <c r="W71" s="78" t="str">
        <f>MID($BA$22,18,1)</f>
        <v/>
      </c>
      <c r="X71" s="78" t="str">
        <f>MID($BA$22,19,1)</f>
        <v/>
      </c>
      <c r="Y71" s="78" t="str">
        <f>MID($BA$22,20,1)</f>
        <v/>
      </c>
      <c r="Z71" s="78" t="str">
        <f>AZ24</f>
        <v>　</v>
      </c>
      <c r="AA71" s="78" t="str">
        <f>IF($Q$24="","",IF(MID($Q$24,2,1)="","0",MID($Q$24,1,1)))</f>
        <v/>
      </c>
      <c r="AB71" s="78" t="str">
        <f>RIGHT($Q$24,1)</f>
        <v/>
      </c>
      <c r="AC71" s="78" t="str">
        <f>IF($S$24="","",IF(MID($S$24,2,1)="","0",MID($S$24,1,1)))</f>
        <v/>
      </c>
      <c r="AD71" s="78" t="str">
        <f>RIGHT($S$24,1)</f>
        <v/>
      </c>
      <c r="AE71" s="78" t="str">
        <f>IF($U$24="","",IF(MID($U$24,2,1)="","0",MID($U$24,1,1)))</f>
        <v/>
      </c>
      <c r="AF71" s="78" t="str">
        <f>RIGHT($U$24,1)</f>
        <v/>
      </c>
      <c r="AG71" s="98" t="str">
        <f>MID($N$25,1,1)</f>
        <v/>
      </c>
      <c r="AH71" s="78" t="str">
        <f>MID($N$25,2,1)</f>
        <v/>
      </c>
      <c r="AI71" s="78" t="str">
        <f>MID($N$25,3,1)</f>
        <v/>
      </c>
      <c r="AJ71" s="78" t="str">
        <f>MID($N$25,4,1)</f>
        <v/>
      </c>
      <c r="AK71" s="78" t="str">
        <f>MID($N$25,5,1)</f>
        <v/>
      </c>
      <c r="AL71" s="78" t="str">
        <f>MID($N$25,6,1)</f>
        <v/>
      </c>
      <c r="AM71" s="78" t="str">
        <f>MID($N$25,7,1)</f>
        <v/>
      </c>
      <c r="AN71" s="78" t="str">
        <f>MID($N$25,8,1)</f>
        <v/>
      </c>
      <c r="AO71" s="78" t="str">
        <f>MID($N$25,9,1)</f>
        <v/>
      </c>
      <c r="AP71" s="78" t="str">
        <f>MID($N$25,10,1)</f>
        <v/>
      </c>
    </row>
    <row r="72" spans="1:53" ht="10.5" customHeight="1">
      <c r="A72" s="497"/>
      <c r="B72" s="498"/>
      <c r="C72" s="499"/>
      <c r="D72" s="494" t="s">
        <v>27</v>
      </c>
      <c r="E72" s="496"/>
      <c r="F72" s="494" t="s">
        <v>28</v>
      </c>
      <c r="G72" s="495"/>
      <c r="H72" s="102"/>
      <c r="I72" s="102"/>
      <c r="J72" s="102"/>
      <c r="K72" s="102"/>
      <c r="L72" s="102"/>
      <c r="M72" s="102"/>
      <c r="N72" s="102"/>
      <c r="O72" s="495" t="s">
        <v>29</v>
      </c>
      <c r="P72" s="495"/>
      <c r="Q72" s="495"/>
      <c r="R72" s="102"/>
      <c r="S72" s="86"/>
      <c r="T72" s="86"/>
      <c r="U72" s="86"/>
      <c r="V72" s="86"/>
      <c r="W72" s="86"/>
      <c r="X72" s="86"/>
      <c r="Y72" s="87"/>
    </row>
    <row r="73" spans="1:53" ht="19.5" customHeight="1">
      <c r="A73" s="500"/>
      <c r="B73" s="501"/>
      <c r="C73" s="502"/>
      <c r="D73" s="500"/>
      <c r="E73" s="502"/>
      <c r="F73" s="88"/>
      <c r="G73" s="504" t="str">
        <f>IF(O23="","",O23)</f>
        <v/>
      </c>
      <c r="H73" s="504"/>
      <c r="I73" s="504"/>
      <c r="J73" s="504"/>
      <c r="K73" s="504"/>
      <c r="L73" s="504"/>
      <c r="M73" s="504"/>
      <c r="N73" s="504"/>
      <c r="O73" s="504"/>
      <c r="P73" s="89"/>
      <c r="Q73" s="504" t="str">
        <f>IF(V23="","",V23)</f>
        <v/>
      </c>
      <c r="R73" s="504"/>
      <c r="S73" s="504"/>
      <c r="T73" s="504"/>
      <c r="U73" s="504"/>
      <c r="V73" s="504"/>
      <c r="W73" s="504"/>
      <c r="X73" s="504"/>
      <c r="Y73" s="505"/>
    </row>
    <row r="74" spans="1:53" ht="15" customHeight="1">
      <c r="A74" s="494" t="s">
        <v>70</v>
      </c>
      <c r="B74" s="495"/>
      <c r="C74" s="496"/>
      <c r="D74" s="489" t="s">
        <v>31</v>
      </c>
      <c r="E74" s="489"/>
      <c r="F74" s="76">
        <v>19</v>
      </c>
      <c r="G74" s="76">
        <v>20</v>
      </c>
      <c r="H74" s="76">
        <v>21</v>
      </c>
      <c r="I74" s="76"/>
      <c r="J74" s="76">
        <v>22</v>
      </c>
      <c r="K74" s="76">
        <v>23</v>
      </c>
      <c r="L74" s="76">
        <v>24</v>
      </c>
      <c r="M74" s="76">
        <v>25</v>
      </c>
      <c r="N74" s="76">
        <v>26</v>
      </c>
      <c r="O74" s="76">
        <v>27</v>
      </c>
      <c r="P74" s="76">
        <v>28</v>
      </c>
      <c r="Q74" s="76">
        <v>29</v>
      </c>
      <c r="R74" s="76">
        <v>30</v>
      </c>
      <c r="S74" s="76">
        <v>31</v>
      </c>
      <c r="T74" s="76">
        <v>32</v>
      </c>
      <c r="U74" s="76">
        <v>33</v>
      </c>
      <c r="V74" s="76">
        <v>34</v>
      </c>
      <c r="W74" s="76">
        <v>35</v>
      </c>
      <c r="X74" s="76">
        <v>36</v>
      </c>
      <c r="Y74" s="76">
        <v>37</v>
      </c>
      <c r="Z74" s="76">
        <v>38</v>
      </c>
      <c r="AA74" s="76">
        <v>39</v>
      </c>
      <c r="AB74" s="76">
        <v>40</v>
      </c>
      <c r="AC74" s="76">
        <v>41</v>
      </c>
      <c r="AD74" s="76">
        <v>42</v>
      </c>
      <c r="AE74" s="76">
        <v>43</v>
      </c>
      <c r="AF74" s="76">
        <v>44</v>
      </c>
      <c r="AG74" s="76">
        <v>45</v>
      </c>
      <c r="AH74" s="76">
        <v>46</v>
      </c>
      <c r="AI74" s="76">
        <v>47</v>
      </c>
      <c r="AJ74" s="76">
        <v>48</v>
      </c>
      <c r="AK74" s="76">
        <v>49</v>
      </c>
      <c r="AL74" s="76">
        <v>50</v>
      </c>
      <c r="AM74" s="76">
        <v>51</v>
      </c>
      <c r="AN74" s="76">
        <v>52</v>
      </c>
      <c r="AO74" s="76">
        <v>53</v>
      </c>
      <c r="AP74" s="76">
        <v>54</v>
      </c>
      <c r="AQ74" s="76">
        <v>55</v>
      </c>
      <c r="AR74" s="76">
        <v>56</v>
      </c>
      <c r="AS74" s="76">
        <v>57</v>
      </c>
    </row>
    <row r="75" spans="1:53" ht="24.75" customHeight="1">
      <c r="A75" s="497"/>
      <c r="B75" s="498"/>
      <c r="C75" s="499"/>
      <c r="D75" s="489"/>
      <c r="E75" s="489"/>
      <c r="F75" s="78" t="str">
        <f>MID($N$26,1,1)</f>
        <v/>
      </c>
      <c r="G75" s="78" t="str">
        <f>MID($N$26,2,1)</f>
        <v/>
      </c>
      <c r="H75" s="78" t="str">
        <f>MID($N$26,3,1)</f>
        <v/>
      </c>
      <c r="I75" s="90" t="s">
        <v>32</v>
      </c>
      <c r="J75" s="78" t="str">
        <f>MID($Q$26,1,1)</f>
        <v/>
      </c>
      <c r="K75" s="78" t="str">
        <f>MID($Q$26,2,1)</f>
        <v/>
      </c>
      <c r="L75" s="78" t="str">
        <f>MID($Q$26,3,1)</f>
        <v/>
      </c>
      <c r="M75" s="78" t="str">
        <f>MID($Q$26,4,1)</f>
        <v/>
      </c>
      <c r="N75" s="78" t="str">
        <f>MID($N$27,1,1)</f>
        <v/>
      </c>
      <c r="O75" s="78" t="str">
        <f>MID($N$27,2,1)</f>
        <v/>
      </c>
      <c r="P75" s="78" t="str">
        <f>MID($N$27,3,1)</f>
        <v/>
      </c>
      <c r="Q75" s="78" t="str">
        <f>MID($N$27,4,1)</f>
        <v/>
      </c>
      <c r="R75" s="78" t="str">
        <f>MID($N$27,5,1)</f>
        <v/>
      </c>
      <c r="S75" s="78" t="str">
        <f>MID($N$27,6,1)</f>
        <v/>
      </c>
      <c r="T75" s="78" t="str">
        <f>MID($N$27,7,1)</f>
        <v/>
      </c>
      <c r="U75" s="78" t="str">
        <f>MID($N$27,8,1)</f>
        <v/>
      </c>
      <c r="V75" s="78" t="str">
        <f>MID($N$27,9,1)</f>
        <v/>
      </c>
      <c r="W75" s="78" t="str">
        <f>MID($N$27,10,1)</f>
        <v/>
      </c>
      <c r="X75" s="78" t="str">
        <f>MID($N$27,11,1)</f>
        <v/>
      </c>
      <c r="Y75" s="78" t="str">
        <f>MID($N$27,12,1)</f>
        <v/>
      </c>
      <c r="Z75" s="78" t="str">
        <f>MID($N$27,13,1)</f>
        <v/>
      </c>
      <c r="AA75" s="78" t="str">
        <f>MID($N$27,14,1)</f>
        <v/>
      </c>
      <c r="AB75" s="78" t="str">
        <f>MID($N$27,15,1)</f>
        <v/>
      </c>
      <c r="AC75" s="78" t="str">
        <f>MID($N$27,16,1)</f>
        <v/>
      </c>
      <c r="AD75" s="78" t="str">
        <f>MID($N$27,17,1)</f>
        <v/>
      </c>
      <c r="AE75" s="78" t="str">
        <f>MID($N$27,18,1)</f>
        <v/>
      </c>
      <c r="AF75" s="78" t="str">
        <f>MID($N$27,19,1)</f>
        <v/>
      </c>
      <c r="AG75" s="78" t="str">
        <f>MID($N$27,20,1)</f>
        <v/>
      </c>
      <c r="AH75" s="78" t="str">
        <f>MID($N$27,21,1)</f>
        <v/>
      </c>
      <c r="AI75" s="78" t="str">
        <f>MID($N$27,22,1)</f>
        <v/>
      </c>
      <c r="AJ75" s="78" t="str">
        <f>MID($N$27,23,1)</f>
        <v/>
      </c>
      <c r="AK75" s="78" t="str">
        <f>MID($N$27,24,1)</f>
        <v/>
      </c>
      <c r="AL75" s="78" t="str">
        <f>MID($N$27,25,1)</f>
        <v/>
      </c>
      <c r="AM75" s="78" t="str">
        <f>MID($N$27,26,1)</f>
        <v/>
      </c>
      <c r="AN75" s="78" t="str">
        <f>MID($N$27,27,1)</f>
        <v/>
      </c>
      <c r="AO75" s="78" t="str">
        <f>MID($N$27,28,1)</f>
        <v/>
      </c>
      <c r="AP75" s="78" t="str">
        <f>MID($N$27,29,1)</f>
        <v/>
      </c>
      <c r="AQ75" s="78" t="str">
        <f>MID($N$27,30,1)</f>
        <v/>
      </c>
      <c r="AR75" s="78" t="str">
        <f>MID($N$27,31,1)</f>
        <v/>
      </c>
      <c r="AS75" s="78" t="str">
        <f>MID($N$27,32,1)</f>
        <v/>
      </c>
    </row>
    <row r="76" spans="1:53" ht="15" customHeight="1">
      <c r="A76" s="497"/>
      <c r="B76" s="498"/>
      <c r="C76" s="499"/>
      <c r="D76" s="536" t="s">
        <v>33</v>
      </c>
      <c r="E76" s="536"/>
      <c r="F76" s="479" t="s">
        <v>34</v>
      </c>
      <c r="G76" s="480"/>
      <c r="H76" s="480"/>
      <c r="I76" s="480"/>
      <c r="J76" s="480"/>
      <c r="K76" s="480"/>
      <c r="L76" s="480"/>
      <c r="M76" s="91"/>
      <c r="N76" s="506" t="str">
        <f>IF(N28="","",N28)</f>
        <v/>
      </c>
      <c r="O76" s="507"/>
      <c r="P76" s="507"/>
      <c r="Q76" s="507"/>
      <c r="R76" s="507"/>
      <c r="S76" s="507"/>
      <c r="T76" s="507"/>
      <c r="U76" s="507"/>
      <c r="V76" s="507"/>
      <c r="W76" s="507"/>
      <c r="X76" s="507"/>
      <c r="Y76" s="507"/>
      <c r="Z76" s="507"/>
      <c r="AA76" s="507"/>
      <c r="AB76" s="507"/>
      <c r="AC76" s="507"/>
      <c r="AD76" s="507"/>
      <c r="AE76" s="512" t="s">
        <v>51</v>
      </c>
      <c r="AF76" s="512"/>
      <c r="AG76" s="512"/>
      <c r="AH76" s="512"/>
      <c r="AI76" s="512"/>
      <c r="AJ76" s="512"/>
      <c r="AK76" s="512"/>
      <c r="AL76" s="512"/>
      <c r="AM76" s="512"/>
      <c r="AN76" s="512"/>
      <c r="AO76" s="512"/>
      <c r="AP76" s="512"/>
      <c r="AQ76" s="512"/>
      <c r="AR76" s="512"/>
      <c r="AS76" s="513"/>
    </row>
    <row r="77" spans="1:53" ht="15" customHeight="1">
      <c r="A77" s="500"/>
      <c r="B77" s="501"/>
      <c r="C77" s="502"/>
      <c r="D77" s="537"/>
      <c r="E77" s="537"/>
      <c r="F77" s="485"/>
      <c r="G77" s="486"/>
      <c r="H77" s="486"/>
      <c r="I77" s="486"/>
      <c r="J77" s="486"/>
      <c r="K77" s="486"/>
      <c r="L77" s="486"/>
      <c r="M77" s="94"/>
      <c r="N77" s="508"/>
      <c r="O77" s="509"/>
      <c r="P77" s="509"/>
      <c r="Q77" s="509"/>
      <c r="R77" s="509"/>
      <c r="S77" s="509"/>
      <c r="T77" s="509"/>
      <c r="U77" s="509"/>
      <c r="V77" s="509"/>
      <c r="W77" s="509"/>
      <c r="X77" s="509"/>
      <c r="Y77" s="509"/>
      <c r="Z77" s="509"/>
      <c r="AA77" s="509"/>
      <c r="AB77" s="509"/>
      <c r="AC77" s="509"/>
      <c r="AD77" s="509"/>
      <c r="AE77" s="95" t="s">
        <v>35</v>
      </c>
      <c r="AF77" s="514" t="s">
        <v>36</v>
      </c>
      <c r="AG77" s="514"/>
      <c r="AH77" s="514"/>
      <c r="AI77" s="514"/>
      <c r="AJ77" s="514"/>
      <c r="AK77" s="514"/>
      <c r="AL77" s="514"/>
      <c r="AM77" s="514"/>
      <c r="AN77" s="514"/>
      <c r="AO77" s="514"/>
      <c r="AP77" s="514"/>
      <c r="AQ77" s="514"/>
      <c r="AR77" s="514"/>
      <c r="AS77" s="96" t="s">
        <v>37</v>
      </c>
    </row>
    <row r="78" spans="1:53" ht="15" customHeight="1">
      <c r="A78" s="472" t="s">
        <v>71</v>
      </c>
      <c r="B78" s="472"/>
      <c r="C78" s="472"/>
      <c r="D78" s="489" t="s">
        <v>39</v>
      </c>
      <c r="E78" s="489"/>
      <c r="F78" s="97">
        <v>19</v>
      </c>
      <c r="G78" s="76">
        <v>20</v>
      </c>
      <c r="H78" s="76">
        <v>21</v>
      </c>
      <c r="I78" s="76">
        <v>22</v>
      </c>
      <c r="J78" s="76">
        <v>23</v>
      </c>
      <c r="K78" s="76">
        <v>24</v>
      </c>
      <c r="L78" s="76">
        <v>25</v>
      </c>
      <c r="M78" s="76">
        <v>26</v>
      </c>
      <c r="N78" s="76">
        <v>27</v>
      </c>
      <c r="O78" s="76">
        <v>28</v>
      </c>
      <c r="P78" s="76">
        <v>29</v>
      </c>
      <c r="Q78" s="76">
        <v>30</v>
      </c>
      <c r="R78" s="76">
        <v>31</v>
      </c>
      <c r="S78" s="76">
        <v>32</v>
      </c>
      <c r="T78" s="76">
        <v>33</v>
      </c>
      <c r="U78" s="76">
        <v>34</v>
      </c>
      <c r="V78" s="76">
        <v>35</v>
      </c>
      <c r="W78" s="76">
        <v>36</v>
      </c>
      <c r="X78" s="76">
        <v>37</v>
      </c>
      <c r="Y78" s="76">
        <v>38</v>
      </c>
      <c r="Z78" s="76">
        <v>39</v>
      </c>
      <c r="AA78" s="76">
        <v>40</v>
      </c>
      <c r="AB78" s="76">
        <v>41</v>
      </c>
      <c r="AC78" s="76">
        <v>42</v>
      </c>
      <c r="AD78" s="76">
        <v>43</v>
      </c>
      <c r="AE78" s="76">
        <v>44</v>
      </c>
      <c r="AF78" s="76">
        <v>45</v>
      </c>
      <c r="AG78" s="76">
        <v>46</v>
      </c>
      <c r="AH78" s="76">
        <v>47</v>
      </c>
      <c r="AI78" s="76">
        <v>48</v>
      </c>
      <c r="AJ78" s="76">
        <v>49</v>
      </c>
      <c r="AK78" s="76">
        <v>50</v>
      </c>
    </row>
    <row r="79" spans="1:53" ht="24.75" customHeight="1">
      <c r="A79" s="472"/>
      <c r="B79" s="472"/>
      <c r="C79" s="472"/>
      <c r="D79" s="489"/>
      <c r="E79" s="489"/>
      <c r="F79" s="98" t="str">
        <f>MID($N$29,1,1)</f>
        <v/>
      </c>
      <c r="G79" s="78" t="str">
        <f>MID($N$29,2,1)</f>
        <v/>
      </c>
      <c r="H79" s="78" t="str">
        <f>MID($N$29,3,1)</f>
        <v/>
      </c>
      <c r="I79" s="78" t="str">
        <f>MID($N$29,4,1)</f>
        <v/>
      </c>
      <c r="J79" s="78" t="str">
        <f>MID($N$29,5,1)</f>
        <v/>
      </c>
      <c r="K79" s="78" t="str">
        <f>MID($N$29,6,1)</f>
        <v/>
      </c>
      <c r="L79" s="78" t="str">
        <f>MID($N$29,7,1)</f>
        <v/>
      </c>
      <c r="M79" s="78" t="str">
        <f>MID($N$29,8,1)</f>
        <v/>
      </c>
      <c r="N79" s="78" t="str">
        <f>MID($N$29,9,1)</f>
        <v/>
      </c>
      <c r="O79" s="78" t="str">
        <f>MID($N$29,10,1)</f>
        <v/>
      </c>
      <c r="P79" s="78" t="str">
        <f>MID($N$29,11,1)</f>
        <v/>
      </c>
      <c r="Q79" s="78" t="str">
        <f>MID($N$29,12,1)</f>
        <v/>
      </c>
      <c r="R79" s="78" t="str">
        <f>MID($N$29,13,1)</f>
        <v/>
      </c>
      <c r="S79" s="78" t="str">
        <f>MID($N$29,14,1)</f>
        <v/>
      </c>
      <c r="T79" s="78" t="str">
        <f>MID($N$29,15,1)</f>
        <v/>
      </c>
      <c r="U79" s="78" t="str">
        <f>MID($N$29,16,1)</f>
        <v/>
      </c>
      <c r="V79" s="78" t="str">
        <f>MID($N$29,17,1)</f>
        <v/>
      </c>
      <c r="W79" s="78" t="str">
        <f>MID($N$29,18,1)</f>
        <v/>
      </c>
      <c r="X79" s="78" t="str">
        <f>MID($N$29,19,1)</f>
        <v/>
      </c>
      <c r="Y79" s="78" t="str">
        <f>MID($N$29,20,1)</f>
        <v/>
      </c>
      <c r="Z79" s="78" t="str">
        <f>MID($N$29,21,1)</f>
        <v/>
      </c>
      <c r="AA79" s="78" t="str">
        <f>MID($N$29,22,1)</f>
        <v/>
      </c>
      <c r="AB79" s="78" t="str">
        <f>MID($N$29,23,1)</f>
        <v/>
      </c>
      <c r="AC79" s="78" t="str">
        <f>MID($N$29,24,1)</f>
        <v/>
      </c>
      <c r="AD79" s="78" t="str">
        <f>MID($N$29,25,1)</f>
        <v/>
      </c>
      <c r="AE79" s="78" t="str">
        <f>MID($N$29,26,1)</f>
        <v/>
      </c>
      <c r="AF79" s="78" t="str">
        <f>MID($N$29,27,1)</f>
        <v/>
      </c>
      <c r="AG79" s="78" t="str">
        <f>MID($N$29,28,1)</f>
        <v/>
      </c>
      <c r="AH79" s="78" t="str">
        <f>MID($N$29,29,1)</f>
        <v/>
      </c>
      <c r="AI79" s="78" t="str">
        <f>MID($N$29,30,1)</f>
        <v/>
      </c>
      <c r="AJ79" s="78" t="str">
        <f>MID($N$29,31,1)</f>
        <v/>
      </c>
      <c r="AK79" s="78" t="str">
        <f>MID($N$29,32,1)</f>
        <v/>
      </c>
    </row>
    <row r="80" spans="1:53" ht="15" customHeight="1">
      <c r="A80" s="472"/>
      <c r="B80" s="472"/>
      <c r="C80" s="472"/>
      <c r="D80" s="489" t="s">
        <v>40</v>
      </c>
      <c r="E80" s="489"/>
      <c r="F80" s="506" t="str">
        <f>IF(N30="","",N30)</f>
        <v/>
      </c>
      <c r="G80" s="507"/>
      <c r="H80" s="507"/>
      <c r="I80" s="507"/>
      <c r="J80" s="507"/>
      <c r="K80" s="507"/>
      <c r="L80" s="507"/>
      <c r="M80" s="507"/>
      <c r="N80" s="507"/>
      <c r="O80" s="507"/>
      <c r="P80" s="507"/>
      <c r="Q80" s="507"/>
      <c r="R80" s="507"/>
      <c r="S80" s="507"/>
      <c r="T80" s="507"/>
      <c r="U80" s="507"/>
      <c r="V80" s="507"/>
      <c r="W80" s="507"/>
      <c r="X80" s="507"/>
      <c r="Y80" s="507"/>
      <c r="Z80" s="507"/>
      <c r="AA80" s="507"/>
      <c r="AB80" s="507"/>
      <c r="AC80" s="92"/>
      <c r="AD80" s="92"/>
      <c r="AE80" s="92"/>
      <c r="AF80" s="92"/>
      <c r="AG80" s="92"/>
      <c r="AH80" s="92"/>
      <c r="AI80" s="92"/>
      <c r="AJ80" s="92"/>
      <c r="AK80" s="93"/>
    </row>
    <row r="81" spans="1:37" ht="15" customHeight="1">
      <c r="A81" s="472"/>
      <c r="B81" s="472"/>
      <c r="C81" s="472"/>
      <c r="D81" s="489"/>
      <c r="E81" s="489"/>
      <c r="F81" s="508"/>
      <c r="G81" s="509"/>
      <c r="H81" s="509"/>
      <c r="I81" s="509"/>
      <c r="J81" s="509"/>
      <c r="K81" s="509"/>
      <c r="L81" s="509"/>
      <c r="M81" s="509"/>
      <c r="N81" s="509"/>
      <c r="O81" s="509"/>
      <c r="P81" s="509"/>
      <c r="Q81" s="509"/>
      <c r="R81" s="509"/>
      <c r="S81" s="509"/>
      <c r="T81" s="509"/>
      <c r="U81" s="509"/>
      <c r="V81" s="509"/>
      <c r="W81" s="509"/>
      <c r="X81" s="509"/>
      <c r="Y81" s="509"/>
      <c r="Z81" s="509"/>
      <c r="AA81" s="509"/>
      <c r="AB81" s="509"/>
      <c r="AC81" s="514" t="s">
        <v>41</v>
      </c>
      <c r="AD81" s="514"/>
      <c r="AE81" s="514"/>
      <c r="AF81" s="514"/>
      <c r="AG81" s="514"/>
      <c r="AH81" s="514"/>
      <c r="AI81" s="514"/>
      <c r="AJ81" s="514"/>
      <c r="AK81" s="515"/>
    </row>
    <row r="82" spans="1:37" ht="15" customHeight="1">
      <c r="A82" s="472" t="s">
        <v>72</v>
      </c>
      <c r="B82" s="472"/>
      <c r="C82" s="472"/>
      <c r="D82" s="489" t="s">
        <v>43</v>
      </c>
      <c r="E82" s="489"/>
      <c r="F82" s="97">
        <v>19</v>
      </c>
      <c r="G82" s="76">
        <v>20</v>
      </c>
      <c r="H82" s="76">
        <v>21</v>
      </c>
      <c r="I82" s="76">
        <v>22</v>
      </c>
      <c r="J82" s="76">
        <v>23</v>
      </c>
      <c r="K82" s="76">
        <v>24</v>
      </c>
      <c r="L82" s="76">
        <v>25</v>
      </c>
      <c r="M82" s="76">
        <v>26</v>
      </c>
      <c r="N82" s="76">
        <v>27</v>
      </c>
      <c r="O82" s="76">
        <v>28</v>
      </c>
      <c r="P82" s="76">
        <v>29</v>
      </c>
      <c r="Q82" s="76">
        <v>30</v>
      </c>
      <c r="R82" s="76">
        <v>31</v>
      </c>
      <c r="S82" s="76">
        <v>32</v>
      </c>
      <c r="T82" s="76">
        <v>33</v>
      </c>
      <c r="U82" s="76">
        <v>34</v>
      </c>
      <c r="V82" s="76">
        <v>35</v>
      </c>
      <c r="W82" s="76">
        <v>36</v>
      </c>
      <c r="X82" s="76">
        <v>37</v>
      </c>
      <c r="Y82" s="76">
        <v>38</v>
      </c>
      <c r="Z82" s="76">
        <v>39</v>
      </c>
      <c r="AA82" s="76">
        <v>40</v>
      </c>
      <c r="AB82" s="76">
        <v>41</v>
      </c>
      <c r="AC82" s="76">
        <v>42</v>
      </c>
      <c r="AD82" s="76">
        <v>43</v>
      </c>
      <c r="AE82" s="76">
        <v>44</v>
      </c>
      <c r="AF82" s="76">
        <v>45</v>
      </c>
      <c r="AG82" s="76">
        <v>46</v>
      </c>
      <c r="AH82" s="76">
        <v>47</v>
      </c>
      <c r="AI82" s="76">
        <v>48</v>
      </c>
      <c r="AJ82" s="76">
        <v>49</v>
      </c>
      <c r="AK82" s="76">
        <v>50</v>
      </c>
    </row>
    <row r="83" spans="1:37" ht="24.75" customHeight="1">
      <c r="A83" s="472"/>
      <c r="B83" s="472"/>
      <c r="C83" s="472"/>
      <c r="D83" s="489"/>
      <c r="E83" s="489"/>
      <c r="F83" s="98" t="str">
        <f>MID($N$31,1,1)</f>
        <v/>
      </c>
      <c r="G83" s="78" t="str">
        <f>MID($N$31,2,1)</f>
        <v/>
      </c>
      <c r="H83" s="78" t="str">
        <f>MID($N$31,3,1)</f>
        <v/>
      </c>
      <c r="I83" s="78" t="str">
        <f>MID($N$31,4,1)</f>
        <v/>
      </c>
      <c r="J83" s="78" t="str">
        <f>MID($N$31,5,1)</f>
        <v/>
      </c>
      <c r="K83" s="78" t="str">
        <f>MID($N$31,6,1)</f>
        <v/>
      </c>
      <c r="L83" s="78" t="str">
        <f>MID($N$31,7,1)</f>
        <v/>
      </c>
      <c r="M83" s="78" t="str">
        <f>MID($N$31,8,1)</f>
        <v/>
      </c>
      <c r="N83" s="78" t="str">
        <f>MID($N$31,9,1)</f>
        <v/>
      </c>
      <c r="O83" s="78" t="str">
        <f>MID($N$31,10,1)</f>
        <v/>
      </c>
      <c r="P83" s="78" t="str">
        <f>MID($N$31,11,1)</f>
        <v/>
      </c>
      <c r="Q83" s="78" t="str">
        <f>MID($N$31,12,1)</f>
        <v/>
      </c>
      <c r="R83" s="78" t="str">
        <f>MID($N$31,13,1)</f>
        <v/>
      </c>
      <c r="S83" s="78" t="str">
        <f>MID($N$31,14,1)</f>
        <v/>
      </c>
      <c r="T83" s="78" t="str">
        <f>MID($N$31,15,1)</f>
        <v/>
      </c>
      <c r="U83" s="78" t="str">
        <f>MID($N$31,16,1)</f>
        <v/>
      </c>
      <c r="V83" s="78" t="str">
        <f>MID($N$31,17,1)</f>
        <v/>
      </c>
      <c r="W83" s="78" t="str">
        <f>MID($N$31,18,1)</f>
        <v/>
      </c>
      <c r="X83" s="78" t="str">
        <f>MID($N$31,19,1)</f>
        <v/>
      </c>
      <c r="Y83" s="78" t="str">
        <f>MID($N$31,20,1)</f>
        <v/>
      </c>
      <c r="Z83" s="78" t="str">
        <f>MID($N$31,21,1)</f>
        <v/>
      </c>
      <c r="AA83" s="78" t="str">
        <f>MID($N$31,22,1)</f>
        <v/>
      </c>
      <c r="AB83" s="78" t="str">
        <f>MID($N$31,23,1)</f>
        <v/>
      </c>
      <c r="AC83" s="78" t="str">
        <f>MID($N$31,24,1)</f>
        <v/>
      </c>
      <c r="AD83" s="78" t="str">
        <f>MID($N$31,25,1)</f>
        <v/>
      </c>
      <c r="AE83" s="78" t="str">
        <f>MID($N$31,26,1)</f>
        <v/>
      </c>
      <c r="AF83" s="78" t="str">
        <f>MID($N$31,27,1)</f>
        <v/>
      </c>
      <c r="AG83" s="78" t="str">
        <f>MID($N$31,28,1)</f>
        <v/>
      </c>
      <c r="AH83" s="78" t="str">
        <f>MID($N$31,29,1)</f>
        <v/>
      </c>
      <c r="AI83" s="78" t="str">
        <f>MID($N$31,30,1)</f>
        <v/>
      </c>
      <c r="AJ83" s="78" t="str">
        <f>MID($N$31,31,1)</f>
        <v/>
      </c>
      <c r="AK83" s="78" t="str">
        <f>MID($N$31,32,1)</f>
        <v/>
      </c>
    </row>
    <row r="84" spans="1:37" ht="15" customHeight="1">
      <c r="A84" s="472"/>
      <c r="B84" s="472"/>
      <c r="C84" s="472"/>
      <c r="D84" s="489" t="s">
        <v>44</v>
      </c>
      <c r="E84" s="489"/>
      <c r="F84" s="506" t="str">
        <f>IF(N32="","",N32)</f>
        <v/>
      </c>
      <c r="G84" s="507"/>
      <c r="H84" s="507"/>
      <c r="I84" s="507"/>
      <c r="J84" s="507"/>
      <c r="K84" s="507"/>
      <c r="L84" s="507"/>
      <c r="M84" s="507"/>
      <c r="N84" s="507"/>
      <c r="O84" s="507"/>
      <c r="P84" s="507"/>
      <c r="Q84" s="507"/>
      <c r="R84" s="507"/>
      <c r="S84" s="507"/>
      <c r="T84" s="507"/>
      <c r="U84" s="507"/>
      <c r="V84" s="507"/>
      <c r="W84" s="92"/>
      <c r="X84" s="92"/>
      <c r="Y84" s="92"/>
      <c r="Z84" s="92"/>
      <c r="AA84" s="92"/>
      <c r="AB84" s="92"/>
      <c r="AC84" s="92"/>
      <c r="AD84" s="92"/>
      <c r="AE84" s="92"/>
      <c r="AF84" s="92"/>
      <c r="AG84" s="92"/>
      <c r="AH84" s="92"/>
      <c r="AI84" s="92"/>
      <c r="AJ84" s="92"/>
      <c r="AK84" s="93"/>
    </row>
    <row r="85" spans="1:37" ht="15" customHeight="1">
      <c r="A85" s="472"/>
      <c r="B85" s="472"/>
      <c r="C85" s="472"/>
      <c r="D85" s="489"/>
      <c r="E85" s="489"/>
      <c r="F85" s="508"/>
      <c r="G85" s="509"/>
      <c r="H85" s="509"/>
      <c r="I85" s="509"/>
      <c r="J85" s="509"/>
      <c r="K85" s="509"/>
      <c r="L85" s="509"/>
      <c r="M85" s="509"/>
      <c r="N85" s="509"/>
      <c r="O85" s="509"/>
      <c r="P85" s="509"/>
      <c r="Q85" s="509"/>
      <c r="R85" s="509"/>
      <c r="S85" s="509"/>
      <c r="T85" s="509"/>
      <c r="U85" s="509"/>
      <c r="V85" s="509"/>
      <c r="W85" s="514" t="s">
        <v>55</v>
      </c>
      <c r="X85" s="514"/>
      <c r="Y85" s="514"/>
      <c r="Z85" s="514"/>
      <c r="AA85" s="514"/>
      <c r="AB85" s="514"/>
      <c r="AC85" s="514"/>
      <c r="AD85" s="514"/>
      <c r="AE85" s="514"/>
      <c r="AF85" s="514"/>
      <c r="AG85" s="514"/>
      <c r="AH85" s="514"/>
      <c r="AI85" s="514"/>
      <c r="AJ85" s="514"/>
      <c r="AK85" s="515"/>
    </row>
    <row r="88" spans="1:37" ht="18" customHeight="1">
      <c r="B88" s="47"/>
      <c r="C88" s="47"/>
      <c r="D88" s="47"/>
      <c r="E88" s="47"/>
      <c r="F88" s="47"/>
      <c r="G88" s="47"/>
      <c r="H88" s="47"/>
      <c r="I88" s="47"/>
      <c r="J88" s="47"/>
      <c r="K88" s="47"/>
      <c r="L88" s="47"/>
      <c r="M88" s="47"/>
    </row>
  </sheetData>
  <sheetProtection algorithmName="SHA-512" hashValue="rasOPP/m/z/H8ZkJxr4gK/TZmvxOR9zN4kwPMJkn5SlayWvY+JwZnszw6hs0wzJuM0QeRfU+FF3IvqZWwsoyBQ==" saltValue="UHs6QlkfSajfHbIpKLYkLw==" spinCount="100000" sheet="1" selectLockedCells="1"/>
  <mergeCells count="137">
    <mergeCell ref="O6:P6"/>
    <mergeCell ref="N13:O13"/>
    <mergeCell ref="Q13:S13"/>
    <mergeCell ref="O3:P3"/>
    <mergeCell ref="N16:AE16"/>
    <mergeCell ref="L17:M17"/>
    <mergeCell ref="N17:AE17"/>
    <mergeCell ref="L22:M25"/>
    <mergeCell ref="L26:M32"/>
    <mergeCell ref="N27:AE27"/>
    <mergeCell ref="N28:AE28"/>
    <mergeCell ref="N29:AE29"/>
    <mergeCell ref="N30:AE30"/>
    <mergeCell ref="N31:AE31"/>
    <mergeCell ref="N32:AE32"/>
    <mergeCell ref="N25:S25"/>
    <mergeCell ref="O22:S22"/>
    <mergeCell ref="V22:Y22"/>
    <mergeCell ref="O23:S23"/>
    <mergeCell ref="V23:Y23"/>
    <mergeCell ref="O24:P24"/>
    <mergeCell ref="N26:O26"/>
    <mergeCell ref="Q26:S26"/>
    <mergeCell ref="L18:M18"/>
    <mergeCell ref="N18:AE18"/>
    <mergeCell ref="L19:M19"/>
    <mergeCell ref="N19:AE19"/>
    <mergeCell ref="W85:AK85"/>
    <mergeCell ref="AF56:AR56"/>
    <mergeCell ref="AK51:AS51"/>
    <mergeCell ref="AD43:AQ43"/>
    <mergeCell ref="AD44:AE45"/>
    <mergeCell ref="G45:Q45"/>
    <mergeCell ref="L11:M11"/>
    <mergeCell ref="L12:M12"/>
    <mergeCell ref="N12:S12"/>
    <mergeCell ref="L13:M13"/>
    <mergeCell ref="L14:M14"/>
    <mergeCell ref="N14:AE14"/>
    <mergeCell ref="L8:M8"/>
    <mergeCell ref="L9:M9"/>
    <mergeCell ref="L10:M10"/>
    <mergeCell ref="O9:S9"/>
    <mergeCell ref="V9:Y9"/>
    <mergeCell ref="O8:S8"/>
    <mergeCell ref="V8:Y8"/>
    <mergeCell ref="O10:P10"/>
    <mergeCell ref="L7:M7"/>
    <mergeCell ref="N7:S7"/>
    <mergeCell ref="L15:M15"/>
    <mergeCell ref="N15:AE15"/>
    <mergeCell ref="L16:M16"/>
    <mergeCell ref="A74:C77"/>
    <mergeCell ref="D74:E75"/>
    <mergeCell ref="D76:E77"/>
    <mergeCell ref="F76:L77"/>
    <mergeCell ref="N76:AD77"/>
    <mergeCell ref="D53:E54"/>
    <mergeCell ref="D55:E56"/>
    <mergeCell ref="F55:L56"/>
    <mergeCell ref="N55:AD56"/>
    <mergeCell ref="D51:E52"/>
    <mergeCell ref="F51:G51"/>
    <mergeCell ref="O51:Q51"/>
    <mergeCell ref="G52:O52"/>
    <mergeCell ref="Q52:Y52"/>
    <mergeCell ref="AA52:AK52"/>
    <mergeCell ref="A43:E44"/>
    <mergeCell ref="G43:H43"/>
    <mergeCell ref="I43:J43"/>
    <mergeCell ref="K43:L43"/>
    <mergeCell ref="L3:M3"/>
    <mergeCell ref="AE76:AS76"/>
    <mergeCell ref="AF77:AR77"/>
    <mergeCell ref="A78:C81"/>
    <mergeCell ref="D78:E79"/>
    <mergeCell ref="D80:E81"/>
    <mergeCell ref="F80:AB81"/>
    <mergeCell ref="AC81:AK81"/>
    <mergeCell ref="L4:M4"/>
    <mergeCell ref="N4:R4"/>
    <mergeCell ref="L5:M5"/>
    <mergeCell ref="N5:R5"/>
    <mergeCell ref="L6:M6"/>
    <mergeCell ref="A57:C60"/>
    <mergeCell ref="D57:E58"/>
    <mergeCell ref="D59:E60"/>
    <mergeCell ref="F59:AB60"/>
    <mergeCell ref="AC60:AK60"/>
    <mergeCell ref="A61:C64"/>
    <mergeCell ref="D61:E62"/>
    <mergeCell ref="D63:E64"/>
    <mergeCell ref="F63:V64"/>
    <mergeCell ref="W64:AK64"/>
    <mergeCell ref="A53:C56"/>
    <mergeCell ref="A82:C85"/>
    <mergeCell ref="D82:E83"/>
    <mergeCell ref="D84:E85"/>
    <mergeCell ref="A66:Z67"/>
    <mergeCell ref="AC66:AL66"/>
    <mergeCell ref="A68:C73"/>
    <mergeCell ref="D68:Y69"/>
    <mergeCell ref="Z68:AF68"/>
    <mergeCell ref="AG68:AP69"/>
    <mergeCell ref="AA69:AB69"/>
    <mergeCell ref="AC69:AD69"/>
    <mergeCell ref="AE69:AF69"/>
    <mergeCell ref="D70:E71"/>
    <mergeCell ref="D72:E73"/>
    <mergeCell ref="F72:G72"/>
    <mergeCell ref="O72:Q72"/>
    <mergeCell ref="G73:O73"/>
    <mergeCell ref="Q73:Y73"/>
    <mergeCell ref="F84:V85"/>
    <mergeCell ref="A47:C52"/>
    <mergeCell ref="D47:Y48"/>
    <mergeCell ref="Z47:AF47"/>
    <mergeCell ref="AG47:AG48"/>
    <mergeCell ref="AH47:AQ48"/>
    <mergeCell ref="AA48:AB48"/>
    <mergeCell ref="AC48:AD48"/>
    <mergeCell ref="AE48:AF48"/>
    <mergeCell ref="D49:E50"/>
    <mergeCell ref="A34:D34"/>
    <mergeCell ref="A35:AS35"/>
    <mergeCell ref="AG36:AS37"/>
    <mergeCell ref="A38:E41"/>
    <mergeCell ref="F38:F39"/>
    <mergeCell ref="G38:K38"/>
    <mergeCell ref="L38:T38"/>
    <mergeCell ref="X38:AC39"/>
    <mergeCell ref="AD38:AS39"/>
    <mergeCell ref="G39:H39"/>
    <mergeCell ref="I39:K39"/>
    <mergeCell ref="L39:T39"/>
    <mergeCell ref="X40:AC41"/>
    <mergeCell ref="AD40:AS41"/>
  </mergeCells>
  <phoneticPr fontId="5"/>
  <conditionalFormatting sqref="N10:N11 N12:S12">
    <cfRule type="containsBlanks" dxfId="119" priority="1">
      <formula>LEN(TRIM(N10))=0</formula>
    </cfRule>
  </conditionalFormatting>
  <conditionalFormatting sqref="N13">
    <cfRule type="containsBlanks" dxfId="118" priority="23">
      <formula>LEN(TRIM(N13))=0</formula>
    </cfRule>
  </conditionalFormatting>
  <conditionalFormatting sqref="N22:N24">
    <cfRule type="containsBlanks" dxfId="117" priority="5">
      <formula>LEN(TRIM(N22))=0</formula>
    </cfRule>
  </conditionalFormatting>
  <conditionalFormatting sqref="N3:O3">
    <cfRule type="containsBlanks" dxfId="116" priority="12">
      <formula>LEN(TRIM(N3))=0</formula>
    </cfRule>
  </conditionalFormatting>
  <conditionalFormatting sqref="N6:O6">
    <cfRule type="containsBlanks" dxfId="115" priority="16">
      <formula>LEN(TRIM(N6))=0</formula>
    </cfRule>
  </conditionalFormatting>
  <conditionalFormatting sqref="N8:O8">
    <cfRule type="containsBlanks" dxfId="114" priority="26">
      <formula>LEN(TRIM(N8))=0</formula>
    </cfRule>
  </conditionalFormatting>
  <conditionalFormatting sqref="O9:S9 O10:Q10 S10 N14:AE17">
    <cfRule type="containsBlanks" dxfId="113" priority="2">
      <formula>LEN(TRIM(N9))=0</formula>
    </cfRule>
  </conditionalFormatting>
  <conditionalFormatting sqref="Q3 S3">
    <cfRule type="containsBlanks" dxfId="112" priority="14">
      <formula>LEN(TRIM(Q3))=0</formula>
    </cfRule>
  </conditionalFormatting>
  <conditionalFormatting sqref="Q6 S6">
    <cfRule type="containsBlanks" dxfId="111" priority="18">
      <formula>LEN(TRIM(Q6))=0</formula>
    </cfRule>
  </conditionalFormatting>
  <conditionalFormatting sqref="Q13:S13">
    <cfRule type="containsBlanks" dxfId="110" priority="15">
      <formula>LEN(TRIM(Q13))=0</formula>
    </cfRule>
  </conditionalFormatting>
  <conditionalFormatting sqref="U3">
    <cfRule type="containsBlanks" dxfId="109" priority="13">
      <formula>LEN(TRIM(U3))=0</formula>
    </cfRule>
  </conditionalFormatting>
  <conditionalFormatting sqref="U6">
    <cfRule type="containsBlanks" dxfId="108" priority="17">
      <formula>LEN(TRIM(U6))=0</formula>
    </cfRule>
  </conditionalFormatting>
  <conditionalFormatting sqref="U10">
    <cfRule type="containsBlanks" dxfId="107" priority="20">
      <formula>LEN(TRIM(U10))=0</formula>
    </cfRule>
  </conditionalFormatting>
  <conditionalFormatting sqref="V8:Y9">
    <cfRule type="containsBlanks" dxfId="106" priority="24">
      <formula>LEN(TRIM(V8))=0</formula>
    </cfRule>
  </conditionalFormatting>
  <dataValidations count="12">
    <dataValidation type="list" showInputMessage="1" showErrorMessage="1" sqref="N20:N21 AG20:AG21 AZ20:AZ21" xr:uid="{00000000-0002-0000-0100-000000000000}">
      <formula1>"選択して下さい,62:氏名変更,63:住所変更,79:情報提供停止"</formula1>
    </dataValidation>
    <dataValidation imeMode="disabled" allowBlank="1" showInputMessage="1" showErrorMessage="1" sqref="AG14:AH19 N4 AZ25:AZ33 BA27:BA33 AZ14:BA19 AG4 AH10:AI10 AD3:AE3 AH27:AH33 AG24:AH24 AG25:AG33 AZ4 BA10:BB10 AW3:AX3 AZ11:AZ12 AG5:AH7 AE13 AZ5:BA7 N5:O5 AG11:AG12 AX13 AZ24:BA24" xr:uid="{00000000-0002-0000-0100-000001000000}"/>
    <dataValidation imeMode="halfKatakana" allowBlank="1" showInputMessage="1" showErrorMessage="1" sqref="V8:Y8 N18:AE18 AG8:AJ8 AG22:AJ22 AZ8:BC8 V22:Y22 N14:AE14 N16:AE16 N27:AE27 N31:AE31 N29:AE29 N33:Q33 O8:S8 O22:S22 AZ22:BC22" xr:uid="{00000000-0002-0000-0100-000002000000}"/>
    <dataValidation imeMode="hiragana" allowBlank="1" showInputMessage="1" showErrorMessage="1" sqref="BF23:BG23 AZ23:BA23 BI23 N8:N10 BI9 BF9:BG9 BC23 T8:T9 AG9:AH9 AJ9 AP9 AM9:AN9 AJ23 AP23 AM23:AN23 AG23:AH23 AZ9:BA9 BC9 N6 N3 N22:N24 T22:T23 V23:Y23 O23:S23 V9:Y9 O9:S9" xr:uid="{00000000-0002-0000-0100-000003000000}"/>
    <dataValidation type="textLength" operator="equal" allowBlank="1" showInputMessage="1" showErrorMessage="1" error="10桁の数値を入力してください。" sqref="N25:S25 N12:S12" xr:uid="{00000000-0002-0000-0100-000004000000}">
      <formula1>10</formula1>
    </dataValidation>
    <dataValidation type="list" imeMode="disabled" allowBlank="1" showInputMessage="1" showErrorMessage="1" sqref="N11" xr:uid="{00000000-0002-0000-0100-000005000000}">
      <formula1>"男,女"</formula1>
    </dataValidation>
    <dataValidation type="list" allowBlank="1" showInputMessage="1" showErrorMessage="1" sqref="O10:P10 O24:P24" xr:uid="{00000000-0002-0000-0100-000006000000}">
      <formula1>"昭和,平成"</formula1>
    </dataValidation>
    <dataValidation type="textLength" operator="equal" allowBlank="1" showInputMessage="1" showErrorMessage="1" error="3桁の数値を入力してください。" sqref="N13:O13 N26:O26" xr:uid="{00000000-0002-0000-0100-000007000000}">
      <formula1>3</formula1>
    </dataValidation>
    <dataValidation type="textLength" operator="equal" allowBlank="1" showInputMessage="1" showErrorMessage="1" error="4桁の数値を入力してください。" sqref="Q13:S13 Q26:S26" xr:uid="{00000000-0002-0000-0100-000008000000}">
      <formula1>4</formula1>
    </dataValidation>
    <dataValidation type="custom" errorStyle="warning" imeMode="hiragana" allowBlank="1" showInputMessage="1" showErrorMessage="1" error="全角で入力してください。" sqref="N19:AE19 N15:AE15 N17:AE17 N28:AE28 N30:AE30 N32:AE32" xr:uid="{00000000-0002-0000-0100-000009000000}">
      <formula1>AND(N15=DBCS(N15))</formula1>
    </dataValidation>
    <dataValidation type="textLength" operator="equal" allowBlank="1" showInputMessage="1" showErrorMessage="1" error="12桁の数値を入力してください。" sqref="N7:S7" xr:uid="{00000000-0002-0000-0100-00000B000000}">
      <formula1>12</formula1>
    </dataValidation>
    <dataValidation type="whole" imeMode="halfAlpha" operator="greaterThan" allowBlank="1" showInputMessage="1" showErrorMessage="1" error="元年の場合は「1」と入力してください。" sqref="Q10" xr:uid="{00000000-0002-0000-0100-00000C000000}">
      <formula1>0</formula1>
    </dataValidation>
  </dataValidations>
  <printOptions horizontalCentered="1"/>
  <pageMargins left="0.39370078740157483" right="0.39370078740157483" top="0.59055118110236227" bottom="0.59055118110236227" header="0.51181102362204722" footer="0.51181102362204722"/>
  <pageSetup paperSize="9" scale="61"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O27"/>
  <sheetViews>
    <sheetView showGridLines="0" view="pageBreakPreview" zoomScaleNormal="100" zoomScaleSheetLayoutView="100" workbookViewId="0">
      <selection activeCell="I5" sqref="I5:AA6"/>
    </sheetView>
  </sheetViews>
  <sheetFormatPr defaultColWidth="2.375" defaultRowHeight="12" customHeight="1"/>
  <cols>
    <col min="1" max="8" width="3.125" style="20" customWidth="1"/>
    <col min="9" max="10" width="3.25" style="20" bestFit="1" customWidth="1"/>
    <col min="11" max="59" width="2.375" style="20"/>
    <col min="60" max="60" width="2.375" style="21"/>
    <col min="61" max="70" width="2.375" style="20"/>
    <col min="71" max="71" width="0" style="33" hidden="1" customWidth="1"/>
    <col min="72" max="16384" width="2.375" style="20"/>
  </cols>
  <sheetData>
    <row r="1" spans="1:71" ht="14.25" customHeight="1">
      <c r="A1" s="631" t="s">
        <v>94</v>
      </c>
      <c r="B1" s="631"/>
      <c r="C1" s="631"/>
      <c r="D1" s="631"/>
      <c r="E1" s="631"/>
      <c r="F1" s="631"/>
      <c r="G1" s="631"/>
      <c r="H1" s="631"/>
      <c r="I1" s="631"/>
      <c r="J1" s="631"/>
      <c r="K1" s="631"/>
      <c r="L1" s="631"/>
      <c r="M1" s="631"/>
      <c r="N1" s="631"/>
      <c r="O1" s="631"/>
      <c r="P1" s="631"/>
      <c r="Q1" s="631"/>
      <c r="R1" s="631"/>
      <c r="S1" s="631"/>
      <c r="T1" s="631"/>
      <c r="U1" s="43"/>
      <c r="V1" s="43"/>
      <c r="Z1" s="21"/>
      <c r="BH1" s="20"/>
    </row>
    <row r="2" spans="1:71" ht="13.5" customHeight="1">
      <c r="A2" s="631"/>
      <c r="B2" s="631"/>
      <c r="C2" s="631"/>
      <c r="D2" s="631"/>
      <c r="E2" s="631"/>
      <c r="F2" s="631"/>
      <c r="G2" s="631"/>
      <c r="H2" s="631"/>
      <c r="I2" s="631"/>
      <c r="J2" s="631"/>
      <c r="K2" s="631"/>
      <c r="L2" s="631"/>
      <c r="M2" s="631"/>
      <c r="N2" s="631"/>
      <c r="O2" s="631"/>
      <c r="P2" s="631"/>
      <c r="Q2" s="631"/>
      <c r="R2" s="631"/>
      <c r="S2" s="631"/>
      <c r="T2" s="631"/>
      <c r="U2" s="42"/>
      <c r="V2" s="42"/>
      <c r="Z2" s="21"/>
      <c r="BH2" s="20"/>
    </row>
    <row r="3" spans="1:71" ht="51.75" customHeight="1">
      <c r="A3" s="41"/>
      <c r="B3" s="41"/>
      <c r="C3" s="632" t="s">
        <v>93</v>
      </c>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40"/>
      <c r="AD3" s="40"/>
      <c r="AE3" s="40"/>
      <c r="AF3" s="28"/>
      <c r="AI3" s="27"/>
      <c r="AT3" s="33"/>
      <c r="BH3" s="20"/>
    </row>
    <row r="4" spans="1:71" ht="12.75" customHeight="1">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39"/>
      <c r="AH4" s="39"/>
      <c r="AI4" s="39"/>
      <c r="AJ4" s="39"/>
      <c r="AK4" s="39"/>
      <c r="AL4" s="39"/>
      <c r="AM4" s="39"/>
      <c r="AN4" s="39"/>
      <c r="AO4" s="39"/>
      <c r="AP4" s="39"/>
      <c r="AQ4" s="39"/>
      <c r="AR4" s="39"/>
      <c r="AS4" s="39"/>
      <c r="AT4" s="39"/>
      <c r="AU4" s="39"/>
      <c r="AV4" s="39"/>
      <c r="AW4" s="39"/>
      <c r="AX4" s="39"/>
      <c r="AY4" s="39"/>
      <c r="AZ4" s="39"/>
      <c r="BA4" s="39"/>
      <c r="BB4" s="39"/>
      <c r="BC4" s="39"/>
      <c r="BD4" s="39"/>
      <c r="BE4" s="28"/>
      <c r="BH4" s="27"/>
    </row>
    <row r="5" spans="1:71" ht="8.25" customHeight="1">
      <c r="A5" s="633" t="s">
        <v>110</v>
      </c>
      <c r="B5" s="634"/>
      <c r="C5" s="634"/>
      <c r="D5" s="634"/>
      <c r="E5" s="634"/>
      <c r="F5" s="634"/>
      <c r="G5" s="634"/>
      <c r="H5" s="635"/>
      <c r="I5" s="639" t="str">
        <f>IF(①共済資格!BA8="","",①共済資格!BA8)</f>
        <v>　</v>
      </c>
      <c r="J5" s="640"/>
      <c r="K5" s="640"/>
      <c r="L5" s="640"/>
      <c r="M5" s="640"/>
      <c r="N5" s="640"/>
      <c r="O5" s="640"/>
      <c r="P5" s="640"/>
      <c r="Q5" s="640"/>
      <c r="R5" s="640"/>
      <c r="S5" s="640"/>
      <c r="T5" s="640"/>
      <c r="U5" s="640"/>
      <c r="V5" s="640"/>
      <c r="W5" s="640"/>
      <c r="X5" s="640"/>
      <c r="Y5" s="640"/>
      <c r="Z5" s="640"/>
      <c r="AA5" s="641"/>
      <c r="AB5" s="645" t="s">
        <v>92</v>
      </c>
      <c r="AC5" s="596"/>
      <c r="AD5" s="597"/>
      <c r="AE5" s="621" t="s">
        <v>62</v>
      </c>
      <c r="AF5" s="622"/>
      <c r="AG5" s="622"/>
      <c r="AH5" s="622"/>
      <c r="AI5" s="623"/>
      <c r="AJ5" s="630" t="str">
        <f>IF(①共済資格!BA10="年月日","",①共済資格!BA10)</f>
        <v/>
      </c>
      <c r="AK5" s="630"/>
      <c r="AL5" s="630"/>
      <c r="AM5" s="630"/>
      <c r="AN5" s="630"/>
      <c r="AO5" s="630"/>
      <c r="AP5" s="630"/>
      <c r="AQ5" s="630"/>
      <c r="AR5" s="630"/>
      <c r="AS5" s="630"/>
      <c r="AT5" s="630"/>
      <c r="AU5" s="630"/>
      <c r="AV5" s="630"/>
      <c r="AW5" s="646" t="s">
        <v>91</v>
      </c>
      <c r="AX5" s="646"/>
      <c r="AY5" s="646"/>
      <c r="AZ5" s="646"/>
      <c r="BA5" s="647"/>
      <c r="BB5" s="647"/>
      <c r="BC5" s="647"/>
      <c r="BD5" s="647"/>
      <c r="BE5" s="648"/>
      <c r="BH5" s="38"/>
    </row>
    <row r="6" spans="1:71" ht="8.25" customHeight="1">
      <c r="A6" s="636"/>
      <c r="B6" s="637"/>
      <c r="C6" s="637"/>
      <c r="D6" s="637"/>
      <c r="E6" s="637"/>
      <c r="F6" s="637"/>
      <c r="G6" s="637"/>
      <c r="H6" s="638"/>
      <c r="I6" s="642"/>
      <c r="J6" s="643"/>
      <c r="K6" s="643"/>
      <c r="L6" s="643"/>
      <c r="M6" s="643"/>
      <c r="N6" s="643"/>
      <c r="O6" s="643"/>
      <c r="P6" s="643"/>
      <c r="Q6" s="643"/>
      <c r="R6" s="643"/>
      <c r="S6" s="643"/>
      <c r="T6" s="643"/>
      <c r="U6" s="643"/>
      <c r="V6" s="643"/>
      <c r="W6" s="643"/>
      <c r="X6" s="643"/>
      <c r="Y6" s="643"/>
      <c r="Z6" s="643"/>
      <c r="AA6" s="644"/>
      <c r="AB6" s="598"/>
      <c r="AC6" s="599"/>
      <c r="AD6" s="600"/>
      <c r="AE6" s="624"/>
      <c r="AF6" s="625"/>
      <c r="AG6" s="625"/>
      <c r="AH6" s="625"/>
      <c r="AI6" s="626"/>
      <c r="AJ6" s="630"/>
      <c r="AK6" s="630"/>
      <c r="AL6" s="630"/>
      <c r="AM6" s="630"/>
      <c r="AN6" s="630"/>
      <c r="AO6" s="630"/>
      <c r="AP6" s="630"/>
      <c r="AQ6" s="630"/>
      <c r="AR6" s="630"/>
      <c r="AS6" s="630"/>
      <c r="AT6" s="630"/>
      <c r="AU6" s="630"/>
      <c r="AV6" s="630"/>
      <c r="AW6" s="646"/>
      <c r="AX6" s="646"/>
      <c r="AY6" s="646"/>
      <c r="AZ6" s="646"/>
      <c r="BA6" s="647"/>
      <c r="BB6" s="647"/>
      <c r="BC6" s="647"/>
      <c r="BD6" s="647"/>
      <c r="BE6" s="648"/>
      <c r="BH6" s="38"/>
      <c r="BI6" s="38"/>
    </row>
    <row r="7" spans="1:71" ht="12.75" customHeight="1">
      <c r="A7" s="604" t="s">
        <v>90</v>
      </c>
      <c r="B7" s="604"/>
      <c r="C7" s="604"/>
      <c r="D7" s="604"/>
      <c r="E7" s="604"/>
      <c r="F7" s="604"/>
      <c r="G7" s="604"/>
      <c r="H7" s="604"/>
      <c r="I7" s="606" t="str">
        <f>IF(①共済資格!BA9="","",①共済資格!BA9)</f>
        <v>　</v>
      </c>
      <c r="J7" s="607"/>
      <c r="K7" s="607"/>
      <c r="L7" s="607"/>
      <c r="M7" s="607"/>
      <c r="N7" s="607"/>
      <c r="O7" s="607"/>
      <c r="P7" s="607"/>
      <c r="Q7" s="607"/>
      <c r="R7" s="607"/>
      <c r="S7" s="607"/>
      <c r="T7" s="607"/>
      <c r="U7" s="607"/>
      <c r="V7" s="607"/>
      <c r="W7" s="607"/>
      <c r="X7" s="607"/>
      <c r="Y7" s="607"/>
      <c r="Z7" s="607"/>
      <c r="AA7" s="608"/>
      <c r="AB7" s="612" t="str">
        <f>IF(①共済資格!N11="","",①共済資格!N11)</f>
        <v/>
      </c>
      <c r="AC7" s="613"/>
      <c r="AD7" s="614"/>
      <c r="AE7" s="624"/>
      <c r="AF7" s="625"/>
      <c r="AG7" s="625"/>
      <c r="AH7" s="625"/>
      <c r="AI7" s="626"/>
      <c r="AJ7" s="630"/>
      <c r="AK7" s="630"/>
      <c r="AL7" s="630"/>
      <c r="AM7" s="630"/>
      <c r="AN7" s="630"/>
      <c r="AO7" s="630"/>
      <c r="AP7" s="630"/>
      <c r="AQ7" s="630"/>
      <c r="AR7" s="630"/>
      <c r="AS7" s="630"/>
      <c r="AT7" s="630"/>
      <c r="AU7" s="630"/>
      <c r="AV7" s="630"/>
      <c r="AW7" s="646"/>
      <c r="AX7" s="646"/>
      <c r="AY7" s="646"/>
      <c r="AZ7" s="646"/>
      <c r="BA7" s="647"/>
      <c r="BB7" s="647"/>
      <c r="BC7" s="647"/>
      <c r="BD7" s="647"/>
      <c r="BE7" s="648"/>
      <c r="BH7" s="38"/>
      <c r="BI7" s="38"/>
    </row>
    <row r="8" spans="1:71" ht="12.75" customHeight="1">
      <c r="A8" s="605"/>
      <c r="B8" s="605"/>
      <c r="C8" s="605"/>
      <c r="D8" s="605"/>
      <c r="E8" s="605"/>
      <c r="F8" s="605"/>
      <c r="G8" s="605"/>
      <c r="H8" s="605"/>
      <c r="I8" s="606"/>
      <c r="J8" s="607"/>
      <c r="K8" s="607"/>
      <c r="L8" s="607"/>
      <c r="M8" s="607"/>
      <c r="N8" s="607"/>
      <c r="O8" s="607"/>
      <c r="P8" s="607"/>
      <c r="Q8" s="607"/>
      <c r="R8" s="607"/>
      <c r="S8" s="607"/>
      <c r="T8" s="607"/>
      <c r="U8" s="607"/>
      <c r="V8" s="607"/>
      <c r="W8" s="607"/>
      <c r="X8" s="607"/>
      <c r="Y8" s="607"/>
      <c r="Z8" s="607"/>
      <c r="AA8" s="608"/>
      <c r="AB8" s="615"/>
      <c r="AC8" s="616"/>
      <c r="AD8" s="617"/>
      <c r="AE8" s="624"/>
      <c r="AF8" s="625"/>
      <c r="AG8" s="625"/>
      <c r="AH8" s="625"/>
      <c r="AI8" s="626"/>
      <c r="AJ8" s="630"/>
      <c r="AK8" s="630"/>
      <c r="AL8" s="630"/>
      <c r="AM8" s="630"/>
      <c r="AN8" s="630"/>
      <c r="AO8" s="630"/>
      <c r="AP8" s="630"/>
      <c r="AQ8" s="630"/>
      <c r="AR8" s="630"/>
      <c r="AS8" s="630"/>
      <c r="AT8" s="630"/>
      <c r="AU8" s="630"/>
      <c r="AV8" s="630"/>
      <c r="AW8" s="646"/>
      <c r="AX8" s="646"/>
      <c r="AY8" s="646"/>
      <c r="AZ8" s="646"/>
      <c r="BA8" s="647"/>
      <c r="BB8" s="647"/>
      <c r="BC8" s="647"/>
      <c r="BD8" s="647"/>
      <c r="BE8" s="648"/>
    </row>
    <row r="9" spans="1:71" ht="10.5" customHeight="1">
      <c r="A9" s="605"/>
      <c r="B9" s="605"/>
      <c r="C9" s="605"/>
      <c r="D9" s="605"/>
      <c r="E9" s="605"/>
      <c r="F9" s="605"/>
      <c r="G9" s="605"/>
      <c r="H9" s="605"/>
      <c r="I9" s="609"/>
      <c r="J9" s="610"/>
      <c r="K9" s="610"/>
      <c r="L9" s="610"/>
      <c r="M9" s="610"/>
      <c r="N9" s="610"/>
      <c r="O9" s="610"/>
      <c r="P9" s="610"/>
      <c r="Q9" s="610"/>
      <c r="R9" s="610"/>
      <c r="S9" s="610"/>
      <c r="T9" s="610"/>
      <c r="U9" s="610"/>
      <c r="V9" s="610"/>
      <c r="W9" s="610"/>
      <c r="X9" s="610"/>
      <c r="Y9" s="610"/>
      <c r="Z9" s="610"/>
      <c r="AA9" s="611"/>
      <c r="AB9" s="618"/>
      <c r="AC9" s="619"/>
      <c r="AD9" s="620"/>
      <c r="AE9" s="627"/>
      <c r="AF9" s="628"/>
      <c r="AG9" s="628"/>
      <c r="AH9" s="628"/>
      <c r="AI9" s="629"/>
      <c r="AJ9" s="630"/>
      <c r="AK9" s="630"/>
      <c r="AL9" s="630"/>
      <c r="AM9" s="630"/>
      <c r="AN9" s="630"/>
      <c r="AO9" s="630"/>
      <c r="AP9" s="630"/>
      <c r="AQ9" s="630"/>
      <c r="AR9" s="630"/>
      <c r="AS9" s="630"/>
      <c r="AT9" s="630"/>
      <c r="AU9" s="630"/>
      <c r="AV9" s="630"/>
      <c r="AW9" s="646"/>
      <c r="AX9" s="646"/>
      <c r="AY9" s="646"/>
      <c r="AZ9" s="646"/>
      <c r="BA9" s="647"/>
      <c r="BB9" s="647"/>
      <c r="BC9" s="647"/>
      <c r="BD9" s="647"/>
      <c r="BE9" s="648"/>
    </row>
    <row r="10" spans="1:71" ht="12" customHeight="1">
      <c r="A10" s="621" t="s">
        <v>89</v>
      </c>
      <c r="B10" s="622"/>
      <c r="C10" s="622"/>
      <c r="D10" s="622"/>
      <c r="E10" s="623"/>
      <c r="F10" s="682"/>
      <c r="G10" s="683"/>
      <c r="H10" s="683"/>
      <c r="I10" s="683"/>
      <c r="J10" s="683"/>
      <c r="K10" s="683"/>
      <c r="L10" s="683"/>
      <c r="M10" s="683"/>
      <c r="N10" s="683"/>
      <c r="O10" s="683"/>
      <c r="P10" s="683"/>
      <c r="Q10" s="683"/>
      <c r="R10" s="683"/>
      <c r="S10" s="683"/>
      <c r="T10" s="605" t="s">
        <v>88</v>
      </c>
      <c r="U10" s="605"/>
      <c r="V10" s="605"/>
      <c r="W10" s="605"/>
      <c r="X10" s="605"/>
      <c r="Y10" s="682"/>
      <c r="Z10" s="683"/>
      <c r="AA10" s="683"/>
      <c r="AB10" s="683"/>
      <c r="AC10" s="683"/>
      <c r="AD10" s="683"/>
      <c r="AE10" s="683"/>
      <c r="AF10" s="683"/>
      <c r="AG10" s="683"/>
      <c r="AH10" s="683"/>
      <c r="AI10" s="688"/>
      <c r="AJ10" s="595" t="s">
        <v>87</v>
      </c>
      <c r="AK10" s="596"/>
      <c r="AL10" s="596"/>
      <c r="AM10" s="596"/>
      <c r="AN10" s="596"/>
      <c r="AO10" s="596"/>
      <c r="AP10" s="596"/>
      <c r="AQ10" s="597"/>
      <c r="AR10" s="649" t="str">
        <f>IF(①共済資格!BA6="令和年月日","",①共済資格!BA6)</f>
        <v/>
      </c>
      <c r="AS10" s="650"/>
      <c r="AT10" s="650"/>
      <c r="AU10" s="650"/>
      <c r="AV10" s="650"/>
      <c r="AW10" s="650"/>
      <c r="AX10" s="650"/>
      <c r="AY10" s="650"/>
      <c r="AZ10" s="650"/>
      <c r="BA10" s="650"/>
      <c r="BB10" s="650"/>
      <c r="BC10" s="650"/>
      <c r="BD10" s="651"/>
    </row>
    <row r="11" spans="1:71" ht="12" customHeight="1">
      <c r="A11" s="624"/>
      <c r="B11" s="625"/>
      <c r="C11" s="625"/>
      <c r="D11" s="625"/>
      <c r="E11" s="626"/>
      <c r="F11" s="684"/>
      <c r="G11" s="685"/>
      <c r="H11" s="685"/>
      <c r="I11" s="685"/>
      <c r="J11" s="685"/>
      <c r="K11" s="685"/>
      <c r="L11" s="685"/>
      <c r="M11" s="685"/>
      <c r="N11" s="685"/>
      <c r="O11" s="685"/>
      <c r="P11" s="685"/>
      <c r="Q11" s="685"/>
      <c r="R11" s="685"/>
      <c r="S11" s="685"/>
      <c r="T11" s="605"/>
      <c r="U11" s="605"/>
      <c r="V11" s="605"/>
      <c r="W11" s="605"/>
      <c r="X11" s="605"/>
      <c r="Y11" s="684"/>
      <c r="Z11" s="685"/>
      <c r="AA11" s="685"/>
      <c r="AB11" s="685"/>
      <c r="AC11" s="685"/>
      <c r="AD11" s="685"/>
      <c r="AE11" s="685"/>
      <c r="AF11" s="685"/>
      <c r="AG11" s="685"/>
      <c r="AH11" s="685"/>
      <c r="AI11" s="689"/>
      <c r="AJ11" s="598"/>
      <c r="AK11" s="599"/>
      <c r="AL11" s="599"/>
      <c r="AM11" s="599"/>
      <c r="AN11" s="599"/>
      <c r="AO11" s="599"/>
      <c r="AP11" s="599"/>
      <c r="AQ11" s="600"/>
      <c r="AR11" s="652"/>
      <c r="AS11" s="653"/>
      <c r="AT11" s="653"/>
      <c r="AU11" s="653"/>
      <c r="AV11" s="653"/>
      <c r="AW11" s="653"/>
      <c r="AX11" s="653"/>
      <c r="AY11" s="653"/>
      <c r="AZ11" s="653"/>
      <c r="BA11" s="653"/>
      <c r="BB11" s="653"/>
      <c r="BC11" s="653"/>
      <c r="BD11" s="654"/>
    </row>
    <row r="12" spans="1:71" ht="12" customHeight="1">
      <c r="A12" s="627"/>
      <c r="B12" s="628"/>
      <c r="C12" s="628"/>
      <c r="D12" s="628"/>
      <c r="E12" s="629"/>
      <c r="F12" s="686"/>
      <c r="G12" s="687"/>
      <c r="H12" s="687"/>
      <c r="I12" s="687"/>
      <c r="J12" s="687"/>
      <c r="K12" s="687"/>
      <c r="L12" s="687"/>
      <c r="M12" s="687"/>
      <c r="N12" s="687"/>
      <c r="O12" s="687"/>
      <c r="P12" s="687"/>
      <c r="Q12" s="687"/>
      <c r="R12" s="687"/>
      <c r="S12" s="687"/>
      <c r="T12" s="605"/>
      <c r="U12" s="605"/>
      <c r="V12" s="605"/>
      <c r="W12" s="605"/>
      <c r="X12" s="605"/>
      <c r="Y12" s="686"/>
      <c r="Z12" s="687"/>
      <c r="AA12" s="687"/>
      <c r="AB12" s="687"/>
      <c r="AC12" s="687"/>
      <c r="AD12" s="687"/>
      <c r="AE12" s="687"/>
      <c r="AF12" s="687"/>
      <c r="AG12" s="687"/>
      <c r="AH12" s="687"/>
      <c r="AI12" s="690"/>
      <c r="AJ12" s="601"/>
      <c r="AK12" s="602"/>
      <c r="AL12" s="602"/>
      <c r="AM12" s="602"/>
      <c r="AN12" s="602"/>
      <c r="AO12" s="602"/>
      <c r="AP12" s="602"/>
      <c r="AQ12" s="603"/>
      <c r="AR12" s="655"/>
      <c r="AS12" s="656"/>
      <c r="AT12" s="656"/>
      <c r="AU12" s="656"/>
      <c r="AV12" s="656"/>
      <c r="AW12" s="656"/>
      <c r="AX12" s="656"/>
      <c r="AY12" s="656"/>
      <c r="AZ12" s="656"/>
      <c r="BA12" s="656"/>
      <c r="BB12" s="656"/>
      <c r="BC12" s="656"/>
      <c r="BD12" s="657"/>
    </row>
    <row r="13" spans="1:71" ht="17.25" customHeight="1">
      <c r="A13" s="658" t="s">
        <v>111</v>
      </c>
      <c r="B13" s="658"/>
      <c r="C13" s="658"/>
      <c r="D13" s="658"/>
      <c r="E13" s="658"/>
      <c r="F13" s="658"/>
      <c r="G13" s="658"/>
      <c r="H13" s="658"/>
      <c r="I13" s="659" t="str">
        <f>IF(①共済資格!BA14="","",①共済資格!BA14)</f>
        <v xml:space="preserve">  </v>
      </c>
      <c r="J13" s="660"/>
      <c r="K13" s="660"/>
      <c r="L13" s="660"/>
      <c r="M13" s="660"/>
      <c r="N13" s="660"/>
      <c r="O13" s="660"/>
      <c r="P13" s="660"/>
      <c r="Q13" s="660"/>
      <c r="R13" s="660"/>
      <c r="S13" s="660"/>
      <c r="T13" s="660"/>
      <c r="U13" s="660"/>
      <c r="V13" s="660"/>
      <c r="W13" s="660"/>
      <c r="X13" s="660"/>
      <c r="Y13" s="660"/>
      <c r="Z13" s="660"/>
      <c r="AA13" s="660"/>
      <c r="AB13" s="660"/>
      <c r="AC13" s="660"/>
      <c r="AD13" s="660"/>
      <c r="AE13" s="660"/>
      <c r="AF13" s="660"/>
      <c r="AG13" s="660"/>
      <c r="AH13" s="660"/>
      <c r="AI13" s="660"/>
      <c r="AJ13" s="660"/>
      <c r="AK13" s="660"/>
      <c r="AL13" s="660"/>
      <c r="AM13" s="660"/>
      <c r="AN13" s="660"/>
      <c r="AO13" s="660"/>
      <c r="AP13" s="660"/>
      <c r="AQ13" s="661"/>
      <c r="AR13" s="662" t="s">
        <v>86</v>
      </c>
      <c r="AS13" s="663"/>
      <c r="AT13" s="663"/>
      <c r="AU13" s="663"/>
      <c r="AV13" s="668"/>
      <c r="AW13" s="669"/>
      <c r="AX13" s="669"/>
      <c r="AY13" s="669"/>
      <c r="AZ13" s="669"/>
      <c r="BA13" s="669"/>
      <c r="BB13" s="669"/>
      <c r="BC13" s="669"/>
      <c r="BD13" s="670"/>
    </row>
    <row r="14" spans="1:71" ht="15.75" customHeight="1">
      <c r="A14" s="677" t="s">
        <v>109</v>
      </c>
      <c r="B14" s="604"/>
      <c r="C14" s="604"/>
      <c r="D14" s="604"/>
      <c r="E14" s="604"/>
      <c r="F14" s="604"/>
      <c r="G14" s="604"/>
      <c r="H14" s="604"/>
      <c r="I14" s="103" t="s">
        <v>85</v>
      </c>
      <c r="J14" s="678" t="str">
        <f>IF(①共済資格!N13="","",①共済資格!N13)</f>
        <v/>
      </c>
      <c r="K14" s="678"/>
      <c r="L14" s="678"/>
      <c r="M14" s="104" t="s">
        <v>84</v>
      </c>
      <c r="N14" s="678" t="str">
        <f>IF(①共済資格!Q13="","",①共済資格!Q13)</f>
        <v/>
      </c>
      <c r="O14" s="678"/>
      <c r="P14" s="678"/>
      <c r="Q14" s="678"/>
      <c r="AR14" s="664"/>
      <c r="AS14" s="665"/>
      <c r="AT14" s="665"/>
      <c r="AU14" s="665"/>
      <c r="AV14" s="671"/>
      <c r="AW14" s="672"/>
      <c r="AX14" s="672"/>
      <c r="AY14" s="672"/>
      <c r="AZ14" s="672"/>
      <c r="BA14" s="672"/>
      <c r="BB14" s="672"/>
      <c r="BC14" s="672"/>
      <c r="BD14" s="673"/>
      <c r="BS14" s="33" t="str">
        <f>J14&amp;M14&amp;N14</f>
        <v>‐</v>
      </c>
    </row>
    <row r="15" spans="1:71" ht="33.75" customHeight="1">
      <c r="A15" s="605"/>
      <c r="B15" s="605"/>
      <c r="C15" s="605"/>
      <c r="D15" s="605"/>
      <c r="E15" s="605"/>
      <c r="F15" s="605"/>
      <c r="G15" s="605"/>
      <c r="H15" s="605"/>
      <c r="I15" s="679" t="str">
        <f>IF(①共済資格!BA15="","",①共済資格!BA15)</f>
        <v xml:space="preserve">  </v>
      </c>
      <c r="J15" s="680"/>
      <c r="K15" s="680"/>
      <c r="L15" s="680"/>
      <c r="M15" s="680"/>
      <c r="N15" s="680"/>
      <c r="O15" s="680"/>
      <c r="P15" s="680"/>
      <c r="Q15" s="680"/>
      <c r="R15" s="680"/>
      <c r="S15" s="680"/>
      <c r="T15" s="680"/>
      <c r="U15" s="680"/>
      <c r="V15" s="680"/>
      <c r="W15" s="680"/>
      <c r="X15" s="680"/>
      <c r="Y15" s="680"/>
      <c r="Z15" s="680"/>
      <c r="AA15" s="680"/>
      <c r="AB15" s="680"/>
      <c r="AC15" s="680"/>
      <c r="AD15" s="680"/>
      <c r="AE15" s="680"/>
      <c r="AF15" s="680"/>
      <c r="AG15" s="680"/>
      <c r="AH15" s="680"/>
      <c r="AI15" s="680"/>
      <c r="AJ15" s="680"/>
      <c r="AK15" s="680"/>
      <c r="AL15" s="680"/>
      <c r="AM15" s="680"/>
      <c r="AN15" s="680"/>
      <c r="AO15" s="680"/>
      <c r="AP15" s="680"/>
      <c r="AQ15" s="681"/>
      <c r="AR15" s="666"/>
      <c r="AS15" s="667"/>
      <c r="AT15" s="667"/>
      <c r="AU15" s="667"/>
      <c r="AV15" s="674"/>
      <c r="AW15" s="675"/>
      <c r="AX15" s="675"/>
      <c r="AY15" s="675"/>
      <c r="AZ15" s="675"/>
      <c r="BA15" s="675"/>
      <c r="BB15" s="675"/>
      <c r="BC15" s="675"/>
      <c r="BD15" s="676"/>
    </row>
    <row r="16" spans="1:71" ht="37.5" customHeight="1">
      <c r="A16" s="716" t="s">
        <v>83</v>
      </c>
      <c r="B16" s="717"/>
      <c r="C16" s="717"/>
      <c r="D16" s="717"/>
      <c r="E16" s="717"/>
      <c r="F16" s="717"/>
      <c r="G16" s="717"/>
      <c r="H16" s="718"/>
      <c r="I16" s="719"/>
      <c r="J16" s="719"/>
      <c r="K16" s="589" t="s">
        <v>82</v>
      </c>
      <c r="L16" s="590"/>
      <c r="M16" s="590"/>
      <c r="N16" s="590"/>
      <c r="O16" s="590"/>
      <c r="P16" s="590"/>
      <c r="Q16" s="591"/>
      <c r="R16" s="592"/>
      <c r="S16" s="593"/>
      <c r="T16" s="593"/>
      <c r="U16" s="593"/>
      <c r="V16" s="593"/>
      <c r="W16" s="594" t="s">
        <v>81</v>
      </c>
      <c r="X16" s="594"/>
      <c r="Y16" s="593"/>
      <c r="Z16" s="593"/>
      <c r="AA16" s="593"/>
      <c r="AB16" s="593"/>
      <c r="AC16" s="593"/>
      <c r="AD16" s="593"/>
      <c r="AE16" s="593"/>
      <c r="AF16" s="593"/>
      <c r="AG16" s="593"/>
      <c r="AH16" s="594" t="s">
        <v>81</v>
      </c>
      <c r="AI16" s="594"/>
      <c r="AJ16" s="593"/>
      <c r="AK16" s="593"/>
      <c r="AL16" s="703"/>
      <c r="AM16" s="704"/>
      <c r="AN16" s="704"/>
      <c r="AO16" s="704"/>
      <c r="AP16" s="704"/>
      <c r="AQ16" s="704"/>
      <c r="AR16" s="704"/>
      <c r="AS16" s="704"/>
      <c r="AT16" s="704"/>
      <c r="AU16" s="704"/>
      <c r="AV16" s="704"/>
      <c r="AW16" s="704"/>
      <c r="AX16" s="704"/>
      <c r="AY16" s="704"/>
      <c r="AZ16" s="704"/>
      <c r="BA16" s="704"/>
      <c r="BB16" s="704"/>
      <c r="BC16" s="704"/>
      <c r="BD16" s="705"/>
    </row>
    <row r="17" spans="1:93" ht="35.25" customHeight="1">
      <c r="A17" s="595" t="s">
        <v>80</v>
      </c>
      <c r="B17" s="706"/>
      <c r="C17" s="706"/>
      <c r="D17" s="706"/>
      <c r="E17" s="706"/>
      <c r="F17" s="706"/>
      <c r="G17" s="706"/>
      <c r="H17" s="707"/>
      <c r="I17" s="711" t="s">
        <v>79</v>
      </c>
      <c r="J17" s="711"/>
      <c r="K17" s="711"/>
      <c r="L17" s="711"/>
      <c r="M17" s="711"/>
      <c r="N17" s="711"/>
      <c r="O17" s="711"/>
      <c r="P17" s="712"/>
      <c r="Q17" s="713"/>
      <c r="R17" s="713"/>
      <c r="S17" s="713"/>
      <c r="T17" s="713"/>
      <c r="U17" s="713"/>
      <c r="V17" s="713"/>
      <c r="W17" s="713"/>
      <c r="X17" s="713"/>
      <c r="Y17" s="713"/>
      <c r="Z17" s="713"/>
      <c r="AA17" s="713"/>
      <c r="AB17" s="713"/>
      <c r="AC17" s="713"/>
      <c r="AD17" s="713"/>
      <c r="AE17" s="713"/>
      <c r="AF17" s="713"/>
      <c r="AG17" s="714"/>
      <c r="AH17" s="595" t="s">
        <v>77</v>
      </c>
      <c r="AI17" s="706"/>
      <c r="AJ17" s="706"/>
      <c r="AK17" s="706"/>
      <c r="AL17" s="706"/>
      <c r="AM17" s="706"/>
      <c r="AN17" s="706"/>
      <c r="AO17" s="707"/>
      <c r="AP17" s="720"/>
      <c r="AQ17" s="588"/>
      <c r="AR17" s="432" t="s">
        <v>423</v>
      </c>
      <c r="AS17" s="431"/>
      <c r="AT17" s="432" t="s">
        <v>424</v>
      </c>
      <c r="AU17" s="431"/>
      <c r="AV17" s="432" t="s">
        <v>425</v>
      </c>
      <c r="AW17" s="432" t="s">
        <v>426</v>
      </c>
      <c r="AX17" s="588"/>
      <c r="AY17" s="588"/>
      <c r="AZ17" s="432" t="s">
        <v>423</v>
      </c>
      <c r="BA17" s="431"/>
      <c r="BB17" s="432" t="s">
        <v>424</v>
      </c>
      <c r="BC17" s="431"/>
      <c r="BD17" s="433" t="s">
        <v>425</v>
      </c>
      <c r="BE17" s="37"/>
      <c r="BF17" s="37"/>
      <c r="BG17" s="36"/>
      <c r="BH17" s="35"/>
      <c r="BI17" s="35"/>
      <c r="BJ17" s="35"/>
      <c r="BK17" s="35"/>
      <c r="BL17" s="36"/>
      <c r="BM17" s="35"/>
      <c r="BN17" s="35"/>
      <c r="BO17" s="35"/>
      <c r="BP17" s="35"/>
      <c r="BQ17" s="35"/>
      <c r="BR17" s="32"/>
      <c r="BS17" s="32"/>
      <c r="BT17" s="32"/>
      <c r="BU17" s="32"/>
      <c r="BV17" s="32"/>
      <c r="BW17" s="34"/>
      <c r="BX17" s="33"/>
      <c r="BY17" s="33"/>
      <c r="BZ17" s="32"/>
      <c r="CA17" s="32"/>
      <c r="CB17" s="32"/>
      <c r="CC17" s="32"/>
      <c r="CD17" s="32"/>
      <c r="CE17" s="32"/>
      <c r="CF17" s="32"/>
      <c r="CG17" s="31"/>
      <c r="CH17" s="31"/>
      <c r="CI17" s="31"/>
      <c r="CJ17" s="31"/>
      <c r="CK17" s="31"/>
      <c r="CO17" s="21"/>
    </row>
    <row r="18" spans="1:93" ht="35.25" customHeight="1">
      <c r="A18" s="708"/>
      <c r="B18" s="709"/>
      <c r="C18" s="709"/>
      <c r="D18" s="709"/>
      <c r="E18" s="709"/>
      <c r="F18" s="709"/>
      <c r="G18" s="709"/>
      <c r="H18" s="710"/>
      <c r="I18" s="711" t="s">
        <v>78</v>
      </c>
      <c r="J18" s="711"/>
      <c r="K18" s="711"/>
      <c r="L18" s="711"/>
      <c r="M18" s="711"/>
      <c r="N18" s="711"/>
      <c r="O18" s="711"/>
      <c r="P18" s="715"/>
      <c r="Q18" s="715"/>
      <c r="R18" s="715"/>
      <c r="S18" s="715"/>
      <c r="T18" s="715"/>
      <c r="U18" s="715"/>
      <c r="V18" s="715"/>
      <c r="W18" s="715"/>
      <c r="X18" s="715"/>
      <c r="Y18" s="715"/>
      <c r="Z18" s="715"/>
      <c r="AA18" s="715"/>
      <c r="AB18" s="715"/>
      <c r="AC18" s="715"/>
      <c r="AD18" s="715"/>
      <c r="AE18" s="715"/>
      <c r="AF18" s="715"/>
      <c r="AG18" s="715"/>
      <c r="AH18" s="589" t="s">
        <v>77</v>
      </c>
      <c r="AI18" s="590"/>
      <c r="AJ18" s="590"/>
      <c r="AK18" s="590"/>
      <c r="AL18" s="590"/>
      <c r="AM18" s="590"/>
      <c r="AN18" s="590"/>
      <c r="AO18" s="591"/>
      <c r="AP18" s="720"/>
      <c r="AQ18" s="588"/>
      <c r="AR18" s="432" t="s">
        <v>423</v>
      </c>
      <c r="AS18" s="431"/>
      <c r="AT18" s="432" t="s">
        <v>424</v>
      </c>
      <c r="AU18" s="431"/>
      <c r="AV18" s="432" t="s">
        <v>425</v>
      </c>
      <c r="AW18" s="432" t="s">
        <v>426</v>
      </c>
      <c r="AX18" s="588"/>
      <c r="AY18" s="588"/>
      <c r="AZ18" s="432" t="s">
        <v>423</v>
      </c>
      <c r="BA18" s="431"/>
      <c r="BB18" s="432" t="s">
        <v>424</v>
      </c>
      <c r="BC18" s="431"/>
      <c r="BD18" s="433" t="s">
        <v>425</v>
      </c>
      <c r="BF18" s="21"/>
      <c r="BH18" s="20"/>
    </row>
    <row r="19" spans="1:93" ht="75.75" customHeight="1">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8"/>
      <c r="BH19" s="27"/>
    </row>
    <row r="20" spans="1:93" ht="16.5" customHeight="1">
      <c r="A20" s="691" t="s">
        <v>76</v>
      </c>
      <c r="B20" s="692"/>
      <c r="C20" s="692"/>
      <c r="D20" s="692"/>
      <c r="E20" s="692"/>
      <c r="F20" s="692"/>
      <c r="G20" s="692"/>
      <c r="H20" s="692"/>
      <c r="I20" s="692"/>
      <c r="J20" s="692"/>
      <c r="K20" s="692"/>
      <c r="L20" s="692"/>
      <c r="M20" s="692"/>
      <c r="N20" s="692"/>
      <c r="O20" s="692"/>
      <c r="P20" s="692"/>
      <c r="Q20" s="692"/>
      <c r="R20" s="692"/>
      <c r="S20" s="692"/>
      <c r="T20" s="692"/>
      <c r="U20" s="692"/>
      <c r="V20" s="692"/>
      <c r="W20" s="692"/>
      <c r="X20" s="692"/>
      <c r="Y20" s="692"/>
      <c r="Z20" s="692"/>
      <c r="AA20" s="692"/>
      <c r="AB20" s="692"/>
      <c r="AC20" s="692"/>
      <c r="AD20" s="692"/>
      <c r="AE20" s="692"/>
      <c r="AF20" s="692"/>
      <c r="AG20" s="692"/>
      <c r="AH20" s="692"/>
      <c r="AI20" s="692"/>
      <c r="AJ20" s="692"/>
      <c r="AK20" s="692"/>
      <c r="AL20" s="692"/>
      <c r="AM20" s="692"/>
      <c r="AN20" s="692"/>
      <c r="AO20" s="692"/>
      <c r="AP20" s="692"/>
      <c r="AQ20" s="692"/>
      <c r="AR20" s="692"/>
      <c r="AS20" s="692"/>
      <c r="AT20" s="692"/>
      <c r="AU20" s="692"/>
      <c r="AV20" s="692"/>
      <c r="AW20" s="692"/>
      <c r="AX20" s="692"/>
      <c r="AY20" s="692"/>
      <c r="AZ20" s="692"/>
      <c r="BA20" s="692"/>
      <c r="BB20" s="692"/>
      <c r="BC20" s="692"/>
      <c r="BD20" s="693"/>
    </row>
    <row r="21" spans="1:93" ht="13.5" customHeight="1">
      <c r="A21" s="694"/>
      <c r="B21" s="695"/>
      <c r="C21" s="695"/>
      <c r="D21" s="695"/>
      <c r="E21" s="695"/>
      <c r="F21" s="695"/>
      <c r="G21" s="695"/>
      <c r="H21" s="695"/>
      <c r="I21" s="695"/>
      <c r="J21" s="695"/>
      <c r="K21" s="695"/>
      <c r="L21" s="695"/>
      <c r="M21" s="695"/>
      <c r="N21" s="695"/>
      <c r="O21" s="695"/>
      <c r="P21" s="695"/>
      <c r="Q21" s="695"/>
      <c r="R21" s="695"/>
      <c r="S21" s="695"/>
      <c r="T21" s="695"/>
      <c r="U21" s="695"/>
      <c r="V21" s="695"/>
      <c r="W21" s="695"/>
      <c r="X21" s="695"/>
      <c r="Y21" s="695"/>
      <c r="Z21" s="695"/>
      <c r="AA21" s="695"/>
      <c r="AB21" s="695"/>
      <c r="AC21" s="695"/>
      <c r="AD21" s="695"/>
      <c r="AE21" s="695"/>
      <c r="AF21" s="695"/>
      <c r="AG21" s="695"/>
      <c r="AH21" s="695"/>
      <c r="AI21" s="695"/>
      <c r="AJ21" s="695"/>
      <c r="AK21" s="695"/>
      <c r="AL21" s="695"/>
      <c r="AM21" s="695"/>
      <c r="AN21" s="695"/>
      <c r="AO21" s="695"/>
      <c r="AP21" s="695"/>
      <c r="AQ21" s="695"/>
      <c r="AR21" s="695"/>
      <c r="AS21" s="695"/>
      <c r="AT21" s="695"/>
      <c r="AU21" s="695"/>
      <c r="AV21" s="695"/>
      <c r="AW21" s="695"/>
      <c r="AX21" s="695"/>
      <c r="AY21" s="695"/>
      <c r="AZ21" s="695"/>
      <c r="BA21" s="695"/>
      <c r="BB21" s="695"/>
      <c r="BC21" s="695"/>
      <c r="BD21" s="696"/>
    </row>
    <row r="22" spans="1:93" ht="13.5" customHeight="1">
      <c r="A22" s="697"/>
      <c r="B22" s="698"/>
      <c r="C22" s="698"/>
      <c r="D22" s="698"/>
      <c r="E22" s="698"/>
      <c r="F22" s="698"/>
      <c r="G22" s="698"/>
      <c r="H22" s="698"/>
      <c r="I22" s="698"/>
      <c r="J22" s="698"/>
      <c r="K22" s="698"/>
      <c r="L22" s="698"/>
      <c r="M22" s="698"/>
      <c r="N22" s="698"/>
      <c r="O22" s="698"/>
      <c r="P22" s="698"/>
      <c r="Q22" s="698"/>
      <c r="R22" s="698"/>
      <c r="S22" s="698"/>
      <c r="T22" s="698"/>
      <c r="U22" s="698"/>
      <c r="V22" s="698"/>
      <c r="W22" s="698"/>
      <c r="X22" s="698"/>
      <c r="Y22" s="698"/>
      <c r="Z22" s="698"/>
      <c r="AA22" s="698"/>
      <c r="AB22" s="698"/>
      <c r="AC22" s="698"/>
      <c r="AD22" s="698"/>
      <c r="AE22" s="698"/>
      <c r="AF22" s="698"/>
      <c r="AG22" s="698"/>
      <c r="AH22" s="698"/>
      <c r="AI22" s="698"/>
      <c r="AJ22" s="698"/>
      <c r="AK22" s="698"/>
      <c r="AL22" s="698"/>
      <c r="AM22" s="698"/>
      <c r="AN22" s="698"/>
      <c r="AO22" s="698"/>
      <c r="AP22" s="698"/>
      <c r="AQ22" s="698"/>
      <c r="AR22" s="698"/>
      <c r="AS22" s="698"/>
      <c r="AT22" s="698"/>
      <c r="AU22" s="698"/>
      <c r="AV22" s="698"/>
      <c r="AW22" s="698"/>
      <c r="AX22" s="698"/>
      <c r="AY22" s="698"/>
      <c r="AZ22" s="698"/>
      <c r="BA22" s="698"/>
      <c r="BB22" s="698"/>
      <c r="BC22" s="698"/>
      <c r="BD22" s="699"/>
    </row>
    <row r="23" spans="1:93" ht="13.5" customHeight="1">
      <c r="A23" s="700"/>
      <c r="B23" s="701"/>
      <c r="C23" s="701"/>
      <c r="D23" s="701"/>
      <c r="E23" s="701"/>
      <c r="F23" s="701"/>
      <c r="G23" s="701"/>
      <c r="H23" s="701"/>
      <c r="I23" s="701"/>
      <c r="J23" s="701"/>
      <c r="K23" s="701"/>
      <c r="L23" s="701"/>
      <c r="M23" s="701"/>
      <c r="N23" s="701"/>
      <c r="O23" s="701"/>
      <c r="P23" s="701"/>
      <c r="Q23" s="701"/>
      <c r="R23" s="701"/>
      <c r="S23" s="701"/>
      <c r="T23" s="701"/>
      <c r="U23" s="701"/>
      <c r="V23" s="701"/>
      <c r="W23" s="701"/>
      <c r="X23" s="701"/>
      <c r="Y23" s="701"/>
      <c r="Z23" s="701"/>
      <c r="AA23" s="701"/>
      <c r="AB23" s="701"/>
      <c r="AC23" s="701"/>
      <c r="AD23" s="701"/>
      <c r="AE23" s="701"/>
      <c r="AF23" s="701"/>
      <c r="AG23" s="701"/>
      <c r="AH23" s="701"/>
      <c r="AI23" s="701"/>
      <c r="AJ23" s="701"/>
      <c r="AK23" s="701"/>
      <c r="AL23" s="701"/>
      <c r="AM23" s="701"/>
      <c r="AN23" s="701"/>
      <c r="AO23" s="701"/>
      <c r="AP23" s="701"/>
      <c r="AQ23" s="701"/>
      <c r="AR23" s="701"/>
      <c r="AS23" s="701"/>
      <c r="AT23" s="701"/>
      <c r="AU23" s="701"/>
      <c r="AV23" s="701"/>
      <c r="AW23" s="701"/>
      <c r="AX23" s="701"/>
      <c r="AY23" s="701"/>
      <c r="AZ23" s="701"/>
      <c r="BA23" s="701"/>
      <c r="BB23" s="701"/>
      <c r="BC23" s="701"/>
      <c r="BD23" s="702"/>
    </row>
    <row r="24" spans="1:93" s="23" customFormat="1" ht="11.25" customHeight="1">
      <c r="C24" s="25"/>
      <c r="BH24" s="24"/>
      <c r="BS24" s="34"/>
    </row>
    <row r="25" spans="1:93" s="23" customFormat="1" ht="15.75" customHeight="1">
      <c r="A25" s="26"/>
      <c r="C25" s="25"/>
      <c r="BH25" s="24"/>
      <c r="BS25" s="34"/>
    </row>
    <row r="26" spans="1:93" s="23" customFormat="1" ht="15.75" customHeight="1">
      <c r="BH26" s="24"/>
      <c r="BS26" s="34"/>
    </row>
    <row r="27" spans="1:93" ht="12" customHeight="1">
      <c r="Y27" s="22"/>
    </row>
  </sheetData>
  <sheetProtection algorithmName="SHA-512" hashValue="vStFbiWiwK+NQD3CVQ6zyBR7FlNff8bsGqdCaXvKWi9j3kRUO7r4FC2v8zlfYnVK5B1gxheaCOp5JkzbKkmh7Q==" saltValue="7i9w1PpnFhtbe1xe2NydMg==" spinCount="100000" sheet="1" selectLockedCells="1"/>
  <mergeCells count="49">
    <mergeCell ref="A20:BD20"/>
    <mergeCell ref="A21:BD23"/>
    <mergeCell ref="AH18:AO18"/>
    <mergeCell ref="AH16:AI16"/>
    <mergeCell ref="AJ16:AK16"/>
    <mergeCell ref="AL16:BD16"/>
    <mergeCell ref="A17:H18"/>
    <mergeCell ref="I17:O17"/>
    <mergeCell ref="P17:AG17"/>
    <mergeCell ref="AH17:AO17"/>
    <mergeCell ref="I18:O18"/>
    <mergeCell ref="P18:AG18"/>
    <mergeCell ref="A16:H16"/>
    <mergeCell ref="I16:J16"/>
    <mergeCell ref="AP17:AQ17"/>
    <mergeCell ref="AP18:AQ18"/>
    <mergeCell ref="AW5:AZ9"/>
    <mergeCell ref="BA5:BD9"/>
    <mergeCell ref="BE5:BE9"/>
    <mergeCell ref="AR10:BD12"/>
    <mergeCell ref="A13:H13"/>
    <mergeCell ref="I13:AQ13"/>
    <mergeCell ref="AR13:AU15"/>
    <mergeCell ref="AV13:BD15"/>
    <mergeCell ref="A14:H15"/>
    <mergeCell ref="J14:L14"/>
    <mergeCell ref="N14:Q14"/>
    <mergeCell ref="I15:AQ15"/>
    <mergeCell ref="A10:E12"/>
    <mergeCell ref="F10:S12"/>
    <mergeCell ref="T10:X12"/>
    <mergeCell ref="Y10:AI12"/>
    <mergeCell ref="A1:T2"/>
    <mergeCell ref="C3:AB3"/>
    <mergeCell ref="A5:H6"/>
    <mergeCell ref="I5:AA6"/>
    <mergeCell ref="AB5:AD6"/>
    <mergeCell ref="AJ10:AQ12"/>
    <mergeCell ref="A7:H9"/>
    <mergeCell ref="I7:AA9"/>
    <mergeCell ref="AB7:AD9"/>
    <mergeCell ref="AE5:AI9"/>
    <mergeCell ref="AJ5:AV9"/>
    <mergeCell ref="AX17:AY17"/>
    <mergeCell ref="AX18:AY18"/>
    <mergeCell ref="K16:Q16"/>
    <mergeCell ref="R16:V16"/>
    <mergeCell ref="W16:X16"/>
    <mergeCell ref="Y16:AG16"/>
  </mergeCells>
  <phoneticPr fontId="5"/>
  <conditionalFormatting sqref="F10:S12">
    <cfRule type="containsBlanks" dxfId="105" priority="17">
      <formula>LEN(TRIM(F10))=0</formula>
    </cfRule>
  </conditionalFormatting>
  <conditionalFormatting sqref="I16:J16">
    <cfRule type="containsBlanks" dxfId="104" priority="6">
      <formula>LEN(TRIM(I16))=0</formula>
    </cfRule>
  </conditionalFormatting>
  <conditionalFormatting sqref="I5:AA9">
    <cfRule type="containsBlanks" dxfId="103" priority="15">
      <formula>LEN(TRIM(I5))=0</formula>
    </cfRule>
  </conditionalFormatting>
  <conditionalFormatting sqref="I13:AQ13">
    <cfRule type="containsBlanks" dxfId="102" priority="10">
      <formula>LEN(TRIM(I13))=0</formula>
    </cfRule>
  </conditionalFormatting>
  <conditionalFormatting sqref="I15:AQ15">
    <cfRule type="containsBlanks" dxfId="101" priority="7">
      <formula>LEN(TRIM(I15))=0</formula>
    </cfRule>
  </conditionalFormatting>
  <conditionalFormatting sqref="J14:L14">
    <cfRule type="containsBlanks" dxfId="100" priority="9">
      <formula>LEN(TRIM(J14))=0</formula>
    </cfRule>
  </conditionalFormatting>
  <conditionalFormatting sqref="N14:Q14">
    <cfRule type="containsBlanks" dxfId="99" priority="8">
      <formula>LEN(TRIM(N14))=0</formula>
    </cfRule>
  </conditionalFormatting>
  <conditionalFormatting sqref="R16:V16 Y16:AG16 AJ16:AK16">
    <cfRule type="expression" dxfId="98" priority="5" stopIfTrue="1">
      <formula>$I$16="有"</formula>
    </cfRule>
  </conditionalFormatting>
  <conditionalFormatting sqref="R16:V16">
    <cfRule type="notContainsBlanks" dxfId="97" priority="4">
      <formula>LEN(TRIM(R16))&gt;0</formula>
    </cfRule>
  </conditionalFormatting>
  <conditionalFormatting sqref="T10 Y10">
    <cfRule type="containsBlanks" dxfId="96" priority="19">
      <formula>LEN(TRIM(T10))=0</formula>
    </cfRule>
  </conditionalFormatting>
  <conditionalFormatting sqref="Y16:AG16">
    <cfRule type="notContainsBlanks" dxfId="95" priority="3">
      <formula>LEN(TRIM(Y16))&gt;0</formula>
    </cfRule>
  </conditionalFormatting>
  <conditionalFormatting sqref="AB7:AD9">
    <cfRule type="containsBlanks" dxfId="94" priority="14">
      <formula>LEN(TRIM(AB7))=0</formula>
    </cfRule>
  </conditionalFormatting>
  <conditionalFormatting sqref="AJ16:AK16">
    <cfRule type="notContainsBlanks" dxfId="93" priority="1">
      <formula>LEN(TRIM(AJ16))&gt;0</formula>
    </cfRule>
  </conditionalFormatting>
  <conditionalFormatting sqref="AJ5:AV9">
    <cfRule type="containsBlanks" dxfId="92" priority="13">
      <formula>LEN(TRIM(AJ5))=0</formula>
    </cfRule>
  </conditionalFormatting>
  <conditionalFormatting sqref="AR10:BD12">
    <cfRule type="containsBlanks" dxfId="91" priority="18">
      <formula>LEN(TRIM(AR10))=0</formula>
    </cfRule>
  </conditionalFormatting>
  <conditionalFormatting sqref="AV13">
    <cfRule type="containsBlanks" dxfId="90" priority="11">
      <formula>LEN(TRIM(AV13))=0</formula>
    </cfRule>
  </conditionalFormatting>
  <conditionalFormatting sqref="BA5:BD9">
    <cfRule type="containsBlanks" dxfId="89" priority="12">
      <formula>LEN(TRIM(BA5))=0</formula>
    </cfRule>
  </conditionalFormatting>
  <dataValidations count="9">
    <dataValidation type="list" operator="equal" allowBlank="1" showInputMessage="1" showErrorMessage="1" error="10桁の番号を入力してください。" sqref="AV13" xr:uid="{00000000-0002-0000-0200-000000000000}">
      <formula1>"旦野原キャンパス,挾間キャンパス,王子キャンパス"</formula1>
    </dataValidation>
    <dataValidation imeMode="fullKatakana" allowBlank="1" showInputMessage="1" showErrorMessage="1" sqref="AR13" xr:uid="{00000000-0002-0000-0200-000001000000}"/>
    <dataValidation type="list" allowBlank="1" showInputMessage="1" showErrorMessage="1" sqref="I16:J16" xr:uid="{00000000-0002-0000-0200-000002000000}">
      <formula1>"有,無"</formula1>
    </dataValidation>
    <dataValidation type="textLength" operator="equal" allowBlank="1" showInputMessage="1" showErrorMessage="1" error="6桁の数値を入力してください。" sqref="Y16:AG16" xr:uid="{00000000-0002-0000-0200-000003000000}">
      <formula1>6</formula1>
    </dataValidation>
    <dataValidation type="textLength" operator="equal" allowBlank="1" showInputMessage="1" showErrorMessage="1" error="4桁の数値を入力してください。" sqref="R16:V16" xr:uid="{00000000-0002-0000-0200-000004000000}">
      <formula1>4</formula1>
    </dataValidation>
    <dataValidation type="textLength" operator="equal" allowBlank="1" showInputMessage="1" showErrorMessage="1" error="1桁の数値を入力してください。" sqref="AJ16:AL16" xr:uid="{00000000-0002-0000-0200-000005000000}">
      <formula1>1</formula1>
    </dataValidation>
    <dataValidation type="list" allowBlank="1" showInputMessage="1" sqref="AB7:AD9" xr:uid="{00000000-0002-0000-0200-000006000000}">
      <formula1>"男,女"</formula1>
    </dataValidation>
    <dataValidation imeMode="halfKatakana" allowBlank="1" showInputMessage="1" showErrorMessage="1" sqref="I5:AA6 I13:AQ13" xr:uid="{00000000-0002-0000-0200-000007000000}"/>
    <dataValidation imeMode="hiragana" allowBlank="1" showInputMessage="1" showErrorMessage="1" sqref="F10:S12 Y10:AI12" xr:uid="{00000000-0002-0000-0200-000008000000}"/>
  </dataValidations>
  <printOptions horizontalCentered="1"/>
  <pageMargins left="0.39370078740157483" right="0.39370078740157483" top="0.59055118110236227" bottom="0.59055118110236227" header="0.51181102362204722" footer="0.51181102362204722"/>
  <pageSetup paperSize="9" orientation="landscape"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D51"/>
  <sheetViews>
    <sheetView showGridLines="0" view="pageBreakPreview" zoomScaleNormal="100" zoomScaleSheetLayoutView="100" workbookViewId="0">
      <selection activeCell="I6" sqref="I6:AE6"/>
    </sheetView>
  </sheetViews>
  <sheetFormatPr defaultColWidth="2" defaultRowHeight="13.5"/>
  <cols>
    <col min="1" max="2" width="2" style="145" customWidth="1"/>
    <col min="3" max="3" width="2.75" style="145" customWidth="1"/>
    <col min="4" max="5" width="2.375" style="145" customWidth="1"/>
    <col min="6" max="17" width="2" style="145" customWidth="1"/>
    <col min="18" max="23" width="1.5" style="145" customWidth="1"/>
    <col min="24" max="25" width="1.375" style="145" customWidth="1"/>
    <col min="26" max="42" width="2" style="145" customWidth="1"/>
    <col min="43" max="44" width="3.625" style="145" customWidth="1"/>
    <col min="45" max="46" width="2" style="145" customWidth="1"/>
    <col min="47" max="70" width="2.125" style="145" customWidth="1"/>
    <col min="71" max="76" width="2" style="145"/>
    <col min="77" max="77" width="2.5" style="145" bestFit="1" customWidth="1"/>
    <col min="78" max="81" width="2" style="145"/>
    <col min="82" max="82" width="7.125" style="445" hidden="1" customWidth="1"/>
    <col min="83" max="84" width="2" style="145"/>
    <col min="85" max="86" width="2.5" style="145" bestFit="1" customWidth="1"/>
    <col min="87" max="16384" width="2" style="145"/>
  </cols>
  <sheetData>
    <row r="1" spans="1:82" ht="13.5" customHeight="1">
      <c r="A1" s="143"/>
      <c r="B1" s="143"/>
      <c r="C1" s="144"/>
      <c r="D1" s="881" t="s">
        <v>160</v>
      </c>
      <c r="E1" s="881"/>
      <c r="F1" s="881"/>
      <c r="G1" s="881"/>
      <c r="H1" s="881"/>
      <c r="I1" s="881"/>
      <c r="J1" s="881"/>
      <c r="K1" s="881"/>
      <c r="L1" s="881"/>
      <c r="M1" s="881"/>
      <c r="N1" s="881"/>
      <c r="O1" s="881"/>
      <c r="P1" s="881"/>
      <c r="Q1" s="881"/>
      <c r="R1" s="144"/>
      <c r="S1" s="144"/>
      <c r="T1" s="144"/>
      <c r="U1" s="144"/>
      <c r="V1" s="144"/>
      <c r="W1" s="144"/>
      <c r="X1" s="144"/>
      <c r="Y1" s="144"/>
      <c r="Z1" s="144"/>
      <c r="AA1" s="144"/>
      <c r="AB1" s="144"/>
      <c r="AC1" s="144"/>
      <c r="AD1" s="144"/>
      <c r="AE1" s="144"/>
      <c r="AF1" s="144"/>
      <c r="AG1" s="144"/>
      <c r="AH1" s="802"/>
      <c r="AI1" s="802"/>
      <c r="AJ1" s="802"/>
      <c r="AK1" s="802"/>
      <c r="AL1" s="150"/>
      <c r="AM1" s="150"/>
      <c r="AN1" s="447"/>
      <c r="AO1" s="43"/>
      <c r="AP1" s="146" t="s">
        <v>434</v>
      </c>
      <c r="AQ1" s="146"/>
      <c r="AR1" s="146"/>
      <c r="AS1" s="146"/>
      <c r="AT1" s="146"/>
      <c r="AU1" s="146"/>
      <c r="AV1" s="146"/>
      <c r="AW1" s="146"/>
      <c r="AX1" s="150"/>
      <c r="AY1" s="435"/>
      <c r="AZ1" s="146"/>
      <c r="BA1" s="146"/>
      <c r="BB1" s="146"/>
      <c r="BC1" s="146"/>
      <c r="BD1" s="146"/>
      <c r="BE1" s="146"/>
      <c r="BF1" s="146"/>
      <c r="BG1" s="146"/>
      <c r="BH1" s="146"/>
      <c r="BI1" s="146"/>
      <c r="BJ1" s="43"/>
      <c r="BK1" s="43"/>
      <c r="BL1" s="43"/>
      <c r="BM1" s="43"/>
      <c r="BN1" s="43"/>
      <c r="BO1" s="43"/>
      <c r="BP1" s="43"/>
      <c r="BQ1" s="43"/>
      <c r="BR1" s="43"/>
    </row>
    <row r="2" spans="1:82" ht="17.25" customHeight="1">
      <c r="A2" s="144"/>
      <c r="B2" s="144"/>
      <c r="C2" s="144"/>
      <c r="D2" s="881"/>
      <c r="E2" s="881"/>
      <c r="F2" s="881"/>
      <c r="G2" s="881"/>
      <c r="H2" s="881"/>
      <c r="I2" s="881"/>
      <c r="J2" s="881"/>
      <c r="K2" s="881"/>
      <c r="L2" s="881"/>
      <c r="M2" s="881"/>
      <c r="N2" s="881"/>
      <c r="O2" s="881"/>
      <c r="P2" s="881"/>
      <c r="Q2" s="881"/>
      <c r="R2" s="144"/>
      <c r="S2" s="144"/>
      <c r="T2" s="144"/>
      <c r="U2" s="144"/>
      <c r="V2" s="144"/>
      <c r="W2" s="144"/>
      <c r="X2" s="144"/>
      <c r="Y2" s="144"/>
      <c r="Z2" s="144"/>
      <c r="AA2" s="144"/>
      <c r="AB2" s="144"/>
      <c r="AC2" s="144"/>
      <c r="AD2" s="144"/>
      <c r="AE2" s="144"/>
      <c r="AF2" s="144"/>
      <c r="AG2" s="144"/>
      <c r="AH2" s="743"/>
      <c r="AI2" s="743"/>
      <c r="AJ2" s="743"/>
      <c r="AK2" s="743"/>
      <c r="AM2" s="150"/>
      <c r="AN2" s="447"/>
      <c r="AO2" s="446"/>
      <c r="AP2" s="901" t="s">
        <v>433</v>
      </c>
      <c r="AQ2" s="901"/>
      <c r="AR2" s="901"/>
      <c r="AS2" s="882" t="s">
        <v>126</v>
      </c>
      <c r="AT2" s="883"/>
      <c r="AU2" s="883"/>
      <c r="AV2" s="883"/>
      <c r="AW2" s="884"/>
      <c r="AX2" s="882" t="s">
        <v>127</v>
      </c>
      <c r="AY2" s="883"/>
      <c r="AZ2" s="883"/>
      <c r="BA2" s="883"/>
      <c r="BB2" s="884"/>
      <c r="BC2" s="882" t="s">
        <v>128</v>
      </c>
      <c r="BD2" s="883"/>
      <c r="BE2" s="883"/>
      <c r="BF2" s="883"/>
      <c r="BG2" s="883"/>
      <c r="BH2" s="883"/>
      <c r="BI2" s="883"/>
      <c r="BJ2" s="883"/>
      <c r="BK2" s="883"/>
      <c r="BL2" s="883"/>
      <c r="BM2" s="883"/>
      <c r="BN2" s="883"/>
      <c r="BO2" s="883"/>
      <c r="BP2" s="883"/>
      <c r="BQ2" s="883"/>
      <c r="BR2" s="884"/>
    </row>
    <row r="3" spans="1:82" ht="48.75" customHeight="1">
      <c r="A3" s="144"/>
      <c r="B3" s="144"/>
      <c r="C3" s="144"/>
      <c r="D3" s="147" t="s">
        <v>129</v>
      </c>
      <c r="E3" s="147"/>
      <c r="F3" s="148"/>
      <c r="G3" s="148"/>
      <c r="H3" s="148"/>
      <c r="I3" s="148"/>
      <c r="J3" s="148"/>
      <c r="K3" s="148"/>
      <c r="L3" s="148"/>
      <c r="M3" s="148"/>
      <c r="N3" s="148"/>
      <c r="O3" s="148"/>
      <c r="P3" s="144"/>
      <c r="Q3" s="144"/>
      <c r="R3" s="144"/>
      <c r="S3" s="144"/>
      <c r="T3" s="144"/>
      <c r="U3" s="144"/>
      <c r="V3" s="144"/>
      <c r="W3" s="144"/>
      <c r="X3" s="144"/>
      <c r="Y3" s="144"/>
      <c r="Z3" s="144"/>
      <c r="AA3" s="144"/>
      <c r="AB3" s="144"/>
      <c r="AC3" s="144"/>
      <c r="AD3" s="144"/>
      <c r="AE3" s="144"/>
      <c r="AF3" s="144"/>
      <c r="AG3" s="144"/>
      <c r="AH3" s="149"/>
      <c r="AI3" s="149"/>
      <c r="AJ3" s="149"/>
      <c r="AK3" s="149"/>
      <c r="AL3" s="149"/>
      <c r="AM3" s="150"/>
      <c r="AN3" s="447"/>
      <c r="AO3" s="446"/>
      <c r="AP3" s="902"/>
      <c r="AQ3" s="902"/>
      <c r="AR3" s="902"/>
      <c r="AS3" s="885"/>
      <c r="AT3" s="886"/>
      <c r="AU3" s="886"/>
      <c r="AV3" s="886"/>
      <c r="AW3" s="887"/>
      <c r="AX3" s="439"/>
      <c r="AY3" s="146"/>
      <c r="AZ3" s="146"/>
      <c r="BA3" s="146"/>
      <c r="BB3" s="440"/>
      <c r="BC3" s="441"/>
      <c r="BD3" s="442"/>
      <c r="BE3" s="442"/>
      <c r="BF3" s="442"/>
      <c r="BG3" s="442"/>
      <c r="BH3" s="442"/>
      <c r="BI3" s="442"/>
      <c r="BJ3" s="442"/>
      <c r="BK3" s="442"/>
      <c r="BL3" s="442"/>
      <c r="BM3" s="442"/>
      <c r="BN3" s="442"/>
      <c r="BO3" s="442"/>
      <c r="BP3" s="442"/>
      <c r="BQ3" s="442"/>
      <c r="BR3" s="443"/>
    </row>
    <row r="4" spans="1:82" ht="11.25" customHeight="1">
      <c r="A4" s="144"/>
      <c r="B4" s="144"/>
      <c r="C4" s="150" t="s">
        <v>413</v>
      </c>
      <c r="D4" s="151"/>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9"/>
      <c r="AI4" s="149"/>
      <c r="AJ4" s="149"/>
      <c r="AK4" s="149"/>
      <c r="AL4" s="149"/>
      <c r="AM4" s="149"/>
      <c r="AN4" s="149"/>
      <c r="AO4" s="149"/>
      <c r="AP4" s="149"/>
      <c r="AQ4" s="149"/>
      <c r="AR4" s="149"/>
      <c r="AS4" s="149"/>
      <c r="AT4" s="149"/>
      <c r="AU4" s="39"/>
      <c r="AV4" s="39"/>
      <c r="AW4" s="39"/>
      <c r="AX4" s="39"/>
      <c r="AY4" s="152"/>
      <c r="AZ4" s="152"/>
      <c r="BA4" s="152"/>
      <c r="BB4" s="152"/>
      <c r="BC4" s="152"/>
      <c r="BD4" s="152"/>
      <c r="BE4" s="152"/>
      <c r="BF4" s="152"/>
      <c r="BG4" s="152"/>
      <c r="BH4" s="152"/>
      <c r="BI4" s="152"/>
      <c r="BJ4" s="39"/>
      <c r="BK4" s="39"/>
      <c r="BL4" s="39"/>
      <c r="BM4" s="39"/>
      <c r="BN4" s="39"/>
      <c r="BO4" s="39"/>
      <c r="BP4" s="39"/>
      <c r="BQ4" s="39"/>
      <c r="BR4" s="39"/>
    </row>
    <row r="5" spans="1:82" ht="11.25" customHeight="1">
      <c r="A5" s="144"/>
      <c r="B5" s="144"/>
      <c r="C5" s="150"/>
      <c r="D5" s="151"/>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9"/>
      <c r="AI5" s="149"/>
      <c r="AJ5" s="149"/>
      <c r="AK5" s="149"/>
      <c r="AL5" s="149"/>
      <c r="AM5" s="149"/>
      <c r="AN5" s="149"/>
      <c r="AO5" s="149"/>
      <c r="AP5" s="149"/>
      <c r="AQ5" s="149"/>
      <c r="AR5" s="149"/>
      <c r="AS5" s="149"/>
      <c r="AT5" s="149"/>
      <c r="AU5" s="39"/>
      <c r="AV5" s="39"/>
      <c r="AW5" s="39"/>
      <c r="AX5" s="39"/>
      <c r="AY5" s="39"/>
      <c r="AZ5" s="39"/>
      <c r="BA5" s="39"/>
      <c r="BB5" s="39"/>
      <c r="BC5" s="39"/>
      <c r="BD5" s="39"/>
      <c r="BE5" s="39"/>
      <c r="BF5" s="39"/>
      <c r="BG5" s="39"/>
      <c r="BH5" s="39"/>
      <c r="BI5" s="39"/>
      <c r="BJ5" s="39"/>
      <c r="BK5" s="39"/>
      <c r="BL5" s="39"/>
      <c r="BM5" s="39"/>
      <c r="BN5" s="39"/>
      <c r="BO5" s="39"/>
      <c r="BP5" s="39"/>
      <c r="BQ5" s="39"/>
      <c r="BR5" s="39"/>
    </row>
    <row r="6" spans="1:82" ht="14.25" customHeight="1">
      <c r="A6" s="858" t="s">
        <v>110</v>
      </c>
      <c r="B6" s="859"/>
      <c r="C6" s="859"/>
      <c r="D6" s="859"/>
      <c r="E6" s="859"/>
      <c r="F6" s="859"/>
      <c r="G6" s="859"/>
      <c r="H6" s="860"/>
      <c r="I6" s="861" t="str">
        <f>IF(①共済資格!$BA$8="","",①共済資格!$BA$8)</f>
        <v>　</v>
      </c>
      <c r="J6" s="862"/>
      <c r="K6" s="862"/>
      <c r="L6" s="862"/>
      <c r="M6" s="862"/>
      <c r="N6" s="862"/>
      <c r="O6" s="862"/>
      <c r="P6" s="862"/>
      <c r="Q6" s="862"/>
      <c r="R6" s="862"/>
      <c r="S6" s="862"/>
      <c r="T6" s="862"/>
      <c r="U6" s="862"/>
      <c r="V6" s="862"/>
      <c r="W6" s="862"/>
      <c r="X6" s="862"/>
      <c r="Y6" s="862"/>
      <c r="Z6" s="862"/>
      <c r="AA6" s="862"/>
      <c r="AB6" s="862"/>
      <c r="AC6" s="862"/>
      <c r="AD6" s="862"/>
      <c r="AE6" s="863"/>
      <c r="AF6" s="843" t="s">
        <v>98</v>
      </c>
      <c r="AG6" s="843"/>
      <c r="AH6" s="788" t="str">
        <f>IF(①共済資格!N11="","",①共済資格!N11)</f>
        <v/>
      </c>
      <c r="AI6" s="789"/>
      <c r="AJ6" s="789"/>
      <c r="AK6" s="790"/>
      <c r="AL6" s="727" t="s">
        <v>130</v>
      </c>
      <c r="AM6" s="728"/>
      <c r="AN6" s="728"/>
      <c r="AO6" s="728"/>
      <c r="AP6" s="729"/>
      <c r="AQ6" s="867" t="str">
        <f>IF(①共済資格!BA10="年月日","",①共済資格!BA10)</f>
        <v/>
      </c>
      <c r="AR6" s="867"/>
      <c r="AS6" s="867"/>
      <c r="AT6" s="867"/>
      <c r="AU6" s="867"/>
      <c r="AV6" s="867"/>
      <c r="AW6" s="867"/>
      <c r="AX6" s="867"/>
      <c r="AY6" s="867"/>
      <c r="AZ6" s="867"/>
      <c r="BA6" s="868"/>
      <c r="BB6" s="727" t="s">
        <v>131</v>
      </c>
      <c r="BC6" s="831"/>
      <c r="BD6" s="831"/>
      <c r="BE6" s="831"/>
      <c r="BF6" s="832"/>
      <c r="BG6" s="844"/>
      <c r="BH6" s="844"/>
      <c r="BI6" s="844"/>
      <c r="BJ6" s="844"/>
      <c r="BK6" s="844"/>
      <c r="BL6" s="844"/>
      <c r="BM6" s="844"/>
      <c r="BN6" s="844"/>
      <c r="BO6" s="844"/>
      <c r="BP6" s="844"/>
      <c r="BQ6" s="844"/>
      <c r="BR6" s="845"/>
      <c r="BU6" s="727" t="s">
        <v>449</v>
      </c>
      <c r="BV6" s="728"/>
      <c r="BW6" s="728"/>
      <c r="BX6" s="728"/>
      <c r="BY6" s="728"/>
      <c r="BZ6" s="728"/>
      <c r="CA6" s="729"/>
    </row>
    <row r="7" spans="1:82" ht="21" customHeight="1">
      <c r="A7" s="833" t="s">
        <v>116</v>
      </c>
      <c r="B7" s="834"/>
      <c r="C7" s="834"/>
      <c r="D7" s="834"/>
      <c r="E7" s="834"/>
      <c r="F7" s="834"/>
      <c r="G7" s="834"/>
      <c r="H7" s="835"/>
      <c r="I7" s="891" t="str">
        <f>IF(①共済資格!$BA$9="","",①共済資格!$BA$9)</f>
        <v>　</v>
      </c>
      <c r="J7" s="892"/>
      <c r="K7" s="892"/>
      <c r="L7" s="892"/>
      <c r="M7" s="892"/>
      <c r="N7" s="892"/>
      <c r="O7" s="892"/>
      <c r="P7" s="892"/>
      <c r="Q7" s="892"/>
      <c r="R7" s="892"/>
      <c r="S7" s="892"/>
      <c r="T7" s="892"/>
      <c r="U7" s="892"/>
      <c r="V7" s="892"/>
      <c r="W7" s="892"/>
      <c r="X7" s="892"/>
      <c r="Y7" s="892"/>
      <c r="Z7" s="892"/>
      <c r="AA7" s="892"/>
      <c r="AB7" s="892"/>
      <c r="AC7" s="892"/>
      <c r="AD7" s="892"/>
      <c r="AE7" s="893"/>
      <c r="AF7" s="843"/>
      <c r="AG7" s="843"/>
      <c r="AH7" s="791"/>
      <c r="AI7" s="792"/>
      <c r="AJ7" s="792"/>
      <c r="AK7" s="793"/>
      <c r="AL7" s="864"/>
      <c r="AM7" s="865"/>
      <c r="AN7" s="865"/>
      <c r="AO7" s="865"/>
      <c r="AP7" s="866"/>
      <c r="AQ7" s="869"/>
      <c r="AR7" s="869"/>
      <c r="AS7" s="869"/>
      <c r="AT7" s="869"/>
      <c r="AU7" s="869"/>
      <c r="AV7" s="869"/>
      <c r="AW7" s="869"/>
      <c r="AX7" s="869"/>
      <c r="AY7" s="869"/>
      <c r="AZ7" s="869"/>
      <c r="BA7" s="870"/>
      <c r="BB7" s="833"/>
      <c r="BC7" s="834"/>
      <c r="BD7" s="834"/>
      <c r="BE7" s="834"/>
      <c r="BF7" s="835"/>
      <c r="BG7" s="846"/>
      <c r="BH7" s="846"/>
      <c r="BI7" s="846"/>
      <c r="BJ7" s="846"/>
      <c r="BK7" s="846"/>
      <c r="BL7" s="846"/>
      <c r="BM7" s="846"/>
      <c r="BN7" s="846"/>
      <c r="BO7" s="846"/>
      <c r="BP7" s="846"/>
      <c r="BQ7" s="846"/>
      <c r="BR7" s="847"/>
      <c r="BU7" s="730"/>
      <c r="BV7" s="731"/>
      <c r="BW7" s="731"/>
      <c r="BX7" s="731"/>
      <c r="BY7" s="731"/>
      <c r="BZ7" s="731"/>
      <c r="CA7" s="732"/>
    </row>
    <row r="8" spans="1:82" ht="8.25" customHeight="1">
      <c r="A8" s="888"/>
      <c r="B8" s="889"/>
      <c r="C8" s="889"/>
      <c r="D8" s="889"/>
      <c r="E8" s="889"/>
      <c r="F8" s="889"/>
      <c r="G8" s="889"/>
      <c r="H8" s="890"/>
      <c r="I8" s="894"/>
      <c r="J8" s="895"/>
      <c r="K8" s="895"/>
      <c r="L8" s="895"/>
      <c r="M8" s="895"/>
      <c r="N8" s="895"/>
      <c r="O8" s="895"/>
      <c r="P8" s="895"/>
      <c r="Q8" s="895"/>
      <c r="R8" s="895"/>
      <c r="S8" s="895"/>
      <c r="T8" s="895"/>
      <c r="U8" s="895"/>
      <c r="V8" s="895"/>
      <c r="W8" s="895"/>
      <c r="X8" s="895"/>
      <c r="Y8" s="895"/>
      <c r="Z8" s="895"/>
      <c r="AA8" s="895"/>
      <c r="AB8" s="895"/>
      <c r="AC8" s="895"/>
      <c r="AD8" s="895"/>
      <c r="AE8" s="896"/>
      <c r="AF8" s="903"/>
      <c r="AG8" s="903"/>
      <c r="AH8" s="794"/>
      <c r="AI8" s="795"/>
      <c r="AJ8" s="795"/>
      <c r="AK8" s="796"/>
      <c r="AL8" s="730"/>
      <c r="AM8" s="731"/>
      <c r="AN8" s="731"/>
      <c r="AO8" s="731"/>
      <c r="AP8" s="732"/>
      <c r="AQ8" s="871"/>
      <c r="AR8" s="871"/>
      <c r="AS8" s="871"/>
      <c r="AT8" s="871"/>
      <c r="AU8" s="871"/>
      <c r="AV8" s="871"/>
      <c r="AW8" s="871"/>
      <c r="AX8" s="871"/>
      <c r="AY8" s="871"/>
      <c r="AZ8" s="871"/>
      <c r="BA8" s="872"/>
      <c r="BB8" s="897" t="s">
        <v>132</v>
      </c>
      <c r="BC8" s="898"/>
      <c r="BD8" s="898"/>
      <c r="BE8" s="898"/>
      <c r="BF8" s="898"/>
      <c r="BG8" s="848" t="str">
        <f>IF(①共済資格!N7="","",①共済資格!N7)</f>
        <v/>
      </c>
      <c r="BH8" s="849"/>
      <c r="BI8" s="849"/>
      <c r="BJ8" s="849"/>
      <c r="BK8" s="849"/>
      <c r="BL8" s="849"/>
      <c r="BM8" s="849"/>
      <c r="BN8" s="849"/>
      <c r="BO8" s="849"/>
      <c r="BP8" s="849"/>
      <c r="BQ8" s="849"/>
      <c r="BR8" s="850"/>
      <c r="BU8" s="721"/>
      <c r="BV8" s="722"/>
      <c r="BW8" s="722"/>
      <c r="BX8" s="722"/>
      <c r="BY8" s="722"/>
      <c r="BZ8" s="722"/>
      <c r="CA8" s="723"/>
    </row>
    <row r="9" spans="1:82" ht="24" customHeight="1">
      <c r="A9" s="851" t="s">
        <v>133</v>
      </c>
      <c r="B9" s="851"/>
      <c r="C9" s="851"/>
      <c r="D9" s="851"/>
      <c r="E9" s="851"/>
      <c r="F9" s="851"/>
      <c r="G9" s="851"/>
      <c r="H9" s="851"/>
      <c r="I9" s="852" t="str">
        <f>IF(②雇用保険!F10="","",②雇用保険!F10)</f>
        <v/>
      </c>
      <c r="J9" s="853"/>
      <c r="K9" s="853"/>
      <c r="L9" s="853"/>
      <c r="M9" s="853"/>
      <c r="N9" s="853"/>
      <c r="O9" s="853"/>
      <c r="P9" s="853"/>
      <c r="Q9" s="853"/>
      <c r="R9" s="853"/>
      <c r="S9" s="853"/>
      <c r="T9" s="853"/>
      <c r="U9" s="854"/>
      <c r="V9" s="855" t="s">
        <v>88</v>
      </c>
      <c r="W9" s="856"/>
      <c r="X9" s="856"/>
      <c r="Y9" s="856"/>
      <c r="Z9" s="857"/>
      <c r="AA9" s="852" t="str">
        <f>IF(②雇用保険!Y10="","",②雇用保険!Y10)</f>
        <v/>
      </c>
      <c r="AB9" s="853"/>
      <c r="AC9" s="853"/>
      <c r="AD9" s="853"/>
      <c r="AE9" s="853"/>
      <c r="AF9" s="853"/>
      <c r="AG9" s="854"/>
      <c r="AH9" s="904" t="s">
        <v>134</v>
      </c>
      <c r="AI9" s="904"/>
      <c r="AJ9" s="904"/>
      <c r="AK9" s="904"/>
      <c r="AL9" s="904"/>
      <c r="AM9" s="904"/>
      <c r="AN9" s="904"/>
      <c r="AO9" s="904"/>
      <c r="AP9" s="904"/>
      <c r="AQ9" s="905" t="str">
        <f>IF(①共済資格!BA6="令和年月日","",①共済資格!BA6)</f>
        <v/>
      </c>
      <c r="AR9" s="905"/>
      <c r="AS9" s="905"/>
      <c r="AT9" s="905"/>
      <c r="AU9" s="905"/>
      <c r="AV9" s="905"/>
      <c r="AW9" s="905"/>
      <c r="AX9" s="905"/>
      <c r="AY9" s="905"/>
      <c r="AZ9" s="905"/>
      <c r="BA9" s="905"/>
      <c r="BB9" s="899"/>
      <c r="BC9" s="900"/>
      <c r="BD9" s="900"/>
      <c r="BE9" s="900"/>
      <c r="BF9" s="900"/>
      <c r="BG9" s="769"/>
      <c r="BH9" s="770"/>
      <c r="BI9" s="770"/>
      <c r="BJ9" s="770"/>
      <c r="BK9" s="770"/>
      <c r="BL9" s="770"/>
      <c r="BM9" s="770"/>
      <c r="BN9" s="770"/>
      <c r="BO9" s="770"/>
      <c r="BP9" s="770"/>
      <c r="BQ9" s="770"/>
      <c r="BR9" s="771"/>
      <c r="BU9" s="724"/>
      <c r="BV9" s="725"/>
      <c r="BW9" s="725"/>
      <c r="BX9" s="725"/>
      <c r="BY9" s="725"/>
      <c r="BZ9" s="725"/>
      <c r="CA9" s="726"/>
      <c r="CD9" s="445" t="b">
        <v>0</v>
      </c>
    </row>
    <row r="10" spans="1:82" ht="15.75" customHeight="1">
      <c r="A10" s="820" t="s">
        <v>135</v>
      </c>
      <c r="B10" s="821"/>
      <c r="C10" s="821"/>
      <c r="D10" s="821"/>
      <c r="E10" s="821"/>
      <c r="F10" s="821"/>
      <c r="G10" s="821"/>
      <c r="H10" s="821"/>
      <c r="I10" s="154" t="s">
        <v>85</v>
      </c>
      <c r="J10" s="826" t="str">
        <f>IF(①共済資格!N13="","",①共済資格!N13)</f>
        <v/>
      </c>
      <c r="K10" s="826"/>
      <c r="L10" s="826"/>
      <c r="M10" s="155" t="s">
        <v>84</v>
      </c>
      <c r="N10" s="826" t="str">
        <f>IF(①共済資格!Q13="","",①共済資格!Q13)</f>
        <v/>
      </c>
      <c r="O10" s="826"/>
      <c r="P10" s="826"/>
      <c r="Q10" s="826"/>
      <c r="R10" s="827"/>
      <c r="S10" s="828"/>
      <c r="T10" s="828"/>
      <c r="U10" s="828"/>
      <c r="V10" s="828"/>
      <c r="W10" s="828"/>
      <c r="X10" s="828"/>
      <c r="Y10" s="828"/>
      <c r="Z10" s="828"/>
      <c r="AA10" s="828"/>
      <c r="AB10" s="828"/>
      <c r="AC10" s="828"/>
      <c r="AD10" s="828"/>
      <c r="AE10" s="828"/>
      <c r="AF10" s="828"/>
      <c r="AG10" s="828"/>
      <c r="AH10" s="828"/>
      <c r="AI10" s="828"/>
      <c r="AJ10" s="828"/>
      <c r="AK10" s="828"/>
      <c r="AL10" s="828"/>
      <c r="AM10" s="828"/>
      <c r="AN10" s="828"/>
      <c r="AO10" s="828"/>
      <c r="AP10" s="829"/>
      <c r="AQ10" s="830" t="s">
        <v>136</v>
      </c>
      <c r="AR10" s="830"/>
      <c r="AS10" s="830"/>
      <c r="AT10" s="830"/>
      <c r="AU10" s="830"/>
      <c r="AV10" s="830"/>
      <c r="AW10" s="830"/>
      <c r="AX10" s="830"/>
      <c r="AY10" s="830"/>
      <c r="AZ10" s="830"/>
      <c r="BA10" s="830"/>
      <c r="BB10" s="836"/>
      <c r="BC10" s="836"/>
      <c r="BD10" s="836"/>
      <c r="BE10" s="836"/>
      <c r="BF10" s="836"/>
      <c r="BG10" s="836"/>
      <c r="BH10" s="836"/>
      <c r="BI10" s="836"/>
      <c r="BJ10" s="836"/>
      <c r="BK10" s="836"/>
      <c r="BL10" s="836"/>
      <c r="BM10" s="836"/>
      <c r="BN10" s="836"/>
      <c r="BO10" s="836"/>
      <c r="BP10" s="836"/>
      <c r="BQ10" s="836"/>
      <c r="BR10" s="836"/>
      <c r="CD10" s="445" t="b">
        <v>0</v>
      </c>
    </row>
    <row r="11" spans="1:82" ht="13.5" customHeight="1">
      <c r="A11" s="822"/>
      <c r="B11" s="823"/>
      <c r="C11" s="823"/>
      <c r="D11" s="823"/>
      <c r="E11" s="823"/>
      <c r="F11" s="823"/>
      <c r="G11" s="823"/>
      <c r="H11" s="823"/>
      <c r="I11" s="837" t="str">
        <f>IF(①共済資格!BA15="","",①共済資格!BA15)</f>
        <v xml:space="preserve">  </v>
      </c>
      <c r="J11" s="838"/>
      <c r="K11" s="838"/>
      <c r="L11" s="838"/>
      <c r="M11" s="838"/>
      <c r="N11" s="838"/>
      <c r="O11" s="838"/>
      <c r="P11" s="838"/>
      <c r="Q11" s="838"/>
      <c r="R11" s="838"/>
      <c r="S11" s="838"/>
      <c r="T11" s="838"/>
      <c r="U11" s="838"/>
      <c r="V11" s="838"/>
      <c r="W11" s="838"/>
      <c r="X11" s="838"/>
      <c r="Y11" s="838"/>
      <c r="Z11" s="838"/>
      <c r="AA11" s="838"/>
      <c r="AB11" s="838"/>
      <c r="AC11" s="838"/>
      <c r="AD11" s="838"/>
      <c r="AE11" s="838"/>
      <c r="AF11" s="838"/>
      <c r="AG11" s="838"/>
      <c r="AH11" s="838"/>
      <c r="AI11" s="838"/>
      <c r="AJ11" s="838"/>
      <c r="AK11" s="838"/>
      <c r="AL11" s="838"/>
      <c r="AM11" s="838"/>
      <c r="AN11" s="838"/>
      <c r="AO11" s="838"/>
      <c r="AP11" s="839"/>
      <c r="AQ11" s="830"/>
      <c r="AR11" s="830"/>
      <c r="AS11" s="830"/>
      <c r="AT11" s="830"/>
      <c r="AU11" s="830"/>
      <c r="AV11" s="830"/>
      <c r="AW11" s="830"/>
      <c r="AX11" s="830"/>
      <c r="AY11" s="830"/>
      <c r="AZ11" s="830"/>
      <c r="BA11" s="830"/>
      <c r="BB11" s="836"/>
      <c r="BC11" s="836"/>
      <c r="BD11" s="836"/>
      <c r="BE11" s="836"/>
      <c r="BF11" s="836"/>
      <c r="BG11" s="836"/>
      <c r="BH11" s="836"/>
      <c r="BI11" s="836"/>
      <c r="BJ11" s="836"/>
      <c r="BK11" s="836"/>
      <c r="BL11" s="836"/>
      <c r="BM11" s="836"/>
      <c r="BN11" s="836"/>
      <c r="BO11" s="836"/>
      <c r="BP11" s="836"/>
      <c r="BQ11" s="836"/>
      <c r="BR11" s="836"/>
      <c r="CD11" s="445" t="b">
        <v>0</v>
      </c>
    </row>
    <row r="12" spans="1:82" ht="30" customHeight="1">
      <c r="A12" s="824"/>
      <c r="B12" s="825"/>
      <c r="C12" s="825"/>
      <c r="D12" s="825"/>
      <c r="E12" s="825"/>
      <c r="F12" s="825"/>
      <c r="G12" s="825"/>
      <c r="H12" s="825"/>
      <c r="I12" s="840"/>
      <c r="J12" s="841"/>
      <c r="K12" s="841"/>
      <c r="L12" s="841"/>
      <c r="M12" s="841"/>
      <c r="N12" s="841"/>
      <c r="O12" s="841"/>
      <c r="P12" s="841"/>
      <c r="Q12" s="841"/>
      <c r="R12" s="841"/>
      <c r="S12" s="841"/>
      <c r="T12" s="841"/>
      <c r="U12" s="841"/>
      <c r="V12" s="841"/>
      <c r="W12" s="841"/>
      <c r="X12" s="841"/>
      <c r="Y12" s="841"/>
      <c r="Z12" s="841"/>
      <c r="AA12" s="841"/>
      <c r="AB12" s="841"/>
      <c r="AC12" s="841"/>
      <c r="AD12" s="841"/>
      <c r="AE12" s="841"/>
      <c r="AF12" s="841"/>
      <c r="AG12" s="841"/>
      <c r="AH12" s="841"/>
      <c r="AI12" s="841"/>
      <c r="AJ12" s="841"/>
      <c r="AK12" s="841"/>
      <c r="AL12" s="841"/>
      <c r="AM12" s="841"/>
      <c r="AN12" s="841"/>
      <c r="AO12" s="841"/>
      <c r="AP12" s="842"/>
      <c r="AQ12" s="843" t="s">
        <v>137</v>
      </c>
      <c r="AR12" s="843"/>
      <c r="AS12" s="843"/>
      <c r="AT12" s="843"/>
      <c r="AU12" s="843"/>
      <c r="AV12" s="843"/>
      <c r="AW12" s="843"/>
      <c r="AX12" s="843"/>
      <c r="AY12" s="843"/>
      <c r="AZ12" s="843"/>
      <c r="BA12" s="843"/>
      <c r="BB12" s="836"/>
      <c r="BC12" s="836"/>
      <c r="BD12" s="836"/>
      <c r="BE12" s="836"/>
      <c r="BF12" s="836"/>
      <c r="BG12" s="836"/>
      <c r="BH12" s="836"/>
      <c r="BI12" s="836"/>
      <c r="BJ12" s="836"/>
      <c r="BK12" s="836"/>
      <c r="BL12" s="836"/>
      <c r="BM12" s="836"/>
      <c r="BN12" s="836"/>
      <c r="BO12" s="836"/>
      <c r="BP12" s="836"/>
      <c r="BQ12" s="836"/>
      <c r="BR12" s="836"/>
    </row>
    <row r="13" spans="1:82" ht="17.25" customHeight="1">
      <c r="A13" s="144"/>
      <c r="B13" s="144"/>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9"/>
      <c r="AI13" s="149"/>
      <c r="AJ13" s="149"/>
      <c r="AK13" s="149"/>
      <c r="AL13" s="149"/>
      <c r="AM13" s="149"/>
      <c r="AN13" s="149"/>
      <c r="AO13" s="149"/>
      <c r="AP13" s="149"/>
      <c r="AQ13" s="149"/>
      <c r="AR13" s="149"/>
      <c r="AS13" s="149"/>
      <c r="AT13" s="149"/>
      <c r="AU13" s="152"/>
      <c r="AV13" s="152"/>
      <c r="AW13" s="152"/>
      <c r="AX13" s="152"/>
      <c r="AY13" s="152"/>
      <c r="AZ13" s="152"/>
      <c r="BA13" s="152"/>
      <c r="BB13" s="152"/>
      <c r="BC13" s="152"/>
      <c r="BD13" s="152"/>
      <c r="BE13" s="152"/>
      <c r="BF13" s="152"/>
      <c r="BG13" s="152"/>
      <c r="BH13" s="438" t="s">
        <v>432</v>
      </c>
      <c r="BU13" s="438"/>
    </row>
    <row r="14" spans="1:82" ht="18.75" customHeight="1">
      <c r="A14" s="873" t="s">
        <v>138</v>
      </c>
      <c r="B14" s="874"/>
      <c r="C14" s="877" t="s">
        <v>427</v>
      </c>
      <c r="D14" s="877"/>
      <c r="E14" s="877"/>
      <c r="F14" s="877"/>
      <c r="G14" s="877"/>
      <c r="H14" s="877"/>
      <c r="I14" s="877"/>
      <c r="J14" s="877"/>
      <c r="K14" s="877"/>
      <c r="L14" s="877"/>
      <c r="M14" s="877"/>
      <c r="N14" s="877"/>
      <c r="O14" s="877"/>
      <c r="P14" s="877"/>
      <c r="Q14" s="877"/>
      <c r="R14" s="878" t="s">
        <v>92</v>
      </c>
      <c r="S14" s="878"/>
      <c r="T14" s="878"/>
      <c r="U14" s="878" t="s">
        <v>139</v>
      </c>
      <c r="V14" s="878"/>
      <c r="W14" s="878"/>
      <c r="X14" s="879" t="s">
        <v>140</v>
      </c>
      <c r="Y14" s="879"/>
      <c r="Z14" s="879"/>
      <c r="AA14" s="879"/>
      <c r="AB14" s="879"/>
      <c r="AC14" s="879"/>
      <c r="AD14" s="879" t="s">
        <v>141</v>
      </c>
      <c r="AE14" s="879"/>
      <c r="AF14" s="879"/>
      <c r="AG14" s="879"/>
      <c r="AH14" s="877" t="s">
        <v>142</v>
      </c>
      <c r="AI14" s="880"/>
      <c r="AJ14" s="880"/>
      <c r="AK14" s="880"/>
      <c r="AL14" s="880"/>
      <c r="AM14" s="843" t="s">
        <v>408</v>
      </c>
      <c r="AN14" s="843"/>
      <c r="AO14" s="843"/>
      <c r="AP14" s="843"/>
      <c r="AQ14" s="843"/>
      <c r="AR14" s="843"/>
      <c r="AS14" s="843"/>
      <c r="AT14" s="843"/>
      <c r="AU14" s="843"/>
      <c r="AV14" s="843"/>
      <c r="AW14" s="843"/>
      <c r="AX14" s="877" t="s">
        <v>428</v>
      </c>
      <c r="AY14" s="877"/>
      <c r="AZ14" s="877"/>
      <c r="BA14" s="877"/>
      <c r="BB14" s="877"/>
      <c r="BC14" s="877"/>
      <c r="BD14" s="877"/>
      <c r="BE14" s="877"/>
      <c r="BF14" s="877"/>
      <c r="BG14" s="877"/>
      <c r="BH14" s="923" t="s">
        <v>143</v>
      </c>
      <c r="BI14" s="923"/>
      <c r="BJ14" s="923" t="s">
        <v>144</v>
      </c>
      <c r="BK14" s="923"/>
      <c r="BL14" s="906" t="s">
        <v>145</v>
      </c>
      <c r="BM14" s="906"/>
      <c r="BN14" s="906"/>
      <c r="BO14" s="906" t="s">
        <v>146</v>
      </c>
      <c r="BP14" s="906"/>
      <c r="BQ14" s="906"/>
      <c r="BR14" s="906"/>
      <c r="BS14" s="156"/>
      <c r="BT14" s="156"/>
      <c r="BU14" s="727" t="s">
        <v>449</v>
      </c>
      <c r="BV14" s="728"/>
      <c r="BW14" s="728"/>
      <c r="BX14" s="728"/>
      <c r="BY14" s="728"/>
      <c r="BZ14" s="728"/>
      <c r="CA14" s="729"/>
    </row>
    <row r="15" spans="1:82" ht="18.75" customHeight="1">
      <c r="A15" s="875"/>
      <c r="B15" s="876"/>
      <c r="C15" s="877"/>
      <c r="D15" s="877"/>
      <c r="E15" s="877"/>
      <c r="F15" s="877"/>
      <c r="G15" s="877"/>
      <c r="H15" s="877"/>
      <c r="I15" s="877"/>
      <c r="J15" s="877"/>
      <c r="K15" s="877"/>
      <c r="L15" s="877"/>
      <c r="M15" s="877"/>
      <c r="N15" s="877"/>
      <c r="O15" s="877"/>
      <c r="P15" s="877"/>
      <c r="Q15" s="877"/>
      <c r="R15" s="878"/>
      <c r="S15" s="878"/>
      <c r="T15" s="878"/>
      <c r="U15" s="878"/>
      <c r="V15" s="878"/>
      <c r="W15" s="878"/>
      <c r="X15" s="879"/>
      <c r="Y15" s="879"/>
      <c r="Z15" s="879"/>
      <c r="AA15" s="879"/>
      <c r="AB15" s="879"/>
      <c r="AC15" s="879"/>
      <c r="AD15" s="879"/>
      <c r="AE15" s="879"/>
      <c r="AF15" s="879"/>
      <c r="AG15" s="879"/>
      <c r="AH15" s="880"/>
      <c r="AI15" s="880"/>
      <c r="AJ15" s="880"/>
      <c r="AK15" s="880"/>
      <c r="AL15" s="880"/>
      <c r="AM15" s="843"/>
      <c r="AN15" s="843"/>
      <c r="AO15" s="843"/>
      <c r="AP15" s="843"/>
      <c r="AQ15" s="843"/>
      <c r="AR15" s="843"/>
      <c r="AS15" s="843"/>
      <c r="AT15" s="843"/>
      <c r="AU15" s="843"/>
      <c r="AV15" s="843"/>
      <c r="AW15" s="843"/>
      <c r="AX15" s="877"/>
      <c r="AY15" s="877"/>
      <c r="AZ15" s="877"/>
      <c r="BA15" s="877"/>
      <c r="BB15" s="877"/>
      <c r="BC15" s="877"/>
      <c r="BD15" s="877"/>
      <c r="BE15" s="877"/>
      <c r="BF15" s="877"/>
      <c r="BG15" s="877"/>
      <c r="BH15" s="923"/>
      <c r="BI15" s="923"/>
      <c r="BJ15" s="923"/>
      <c r="BK15" s="923"/>
      <c r="BL15" s="906" t="s">
        <v>147</v>
      </c>
      <c r="BM15" s="906"/>
      <c r="BN15" s="906"/>
      <c r="BO15" s="906"/>
      <c r="BP15" s="906"/>
      <c r="BQ15" s="906"/>
      <c r="BR15" s="906"/>
      <c r="BS15" s="156"/>
      <c r="BT15" s="156"/>
      <c r="BU15" s="730"/>
      <c r="BV15" s="731"/>
      <c r="BW15" s="731"/>
      <c r="BX15" s="731"/>
      <c r="BY15" s="731"/>
      <c r="BZ15" s="731"/>
      <c r="CA15" s="732"/>
    </row>
    <row r="16" spans="1:82" ht="15" customHeight="1">
      <c r="A16" s="733">
        <v>1</v>
      </c>
      <c r="B16" s="734">
        <v>1</v>
      </c>
      <c r="C16" s="777" t="s">
        <v>110</v>
      </c>
      <c r="D16" s="778"/>
      <c r="E16" s="778"/>
      <c r="F16" s="815" t="str">
        <f>IF(①共済資格!$BA$22="","",①共済資格!$BA$22)</f>
        <v>　</v>
      </c>
      <c r="G16" s="816"/>
      <c r="H16" s="816"/>
      <c r="I16" s="816"/>
      <c r="J16" s="816"/>
      <c r="K16" s="816"/>
      <c r="L16" s="816"/>
      <c r="M16" s="816"/>
      <c r="N16" s="816"/>
      <c r="O16" s="816"/>
      <c r="P16" s="816"/>
      <c r="Q16" s="817"/>
      <c r="R16" s="788"/>
      <c r="S16" s="789"/>
      <c r="T16" s="790"/>
      <c r="U16" s="788"/>
      <c r="V16" s="789"/>
      <c r="W16" s="790"/>
      <c r="X16" s="779" t="str">
        <f>IF(①共済資格!BA24="年月日","",①共済資格!BA24)</f>
        <v/>
      </c>
      <c r="Y16" s="780"/>
      <c r="Z16" s="780"/>
      <c r="AA16" s="780"/>
      <c r="AB16" s="780"/>
      <c r="AC16" s="781"/>
      <c r="AD16" s="772"/>
      <c r="AE16" s="772"/>
      <c r="AF16" s="772"/>
      <c r="AG16" s="772"/>
      <c r="AH16" s="773"/>
      <c r="AI16" s="773"/>
      <c r="AJ16" s="773"/>
      <c r="AK16" s="773"/>
      <c r="AL16" s="774"/>
      <c r="AM16" s="430" t="s">
        <v>85</v>
      </c>
      <c r="AN16" s="818"/>
      <c r="AO16" s="818"/>
      <c r="AP16" s="818"/>
      <c r="AQ16" s="818"/>
      <c r="AR16" s="818"/>
      <c r="AS16" s="818"/>
      <c r="AT16" s="818"/>
      <c r="AU16" s="818"/>
      <c r="AV16" s="818"/>
      <c r="AW16" s="819"/>
      <c r="AX16" s="740" t="s">
        <v>148</v>
      </c>
      <c r="AY16" s="741"/>
      <c r="AZ16" s="741"/>
      <c r="BA16" s="813" t="str">
        <f>IF(X16="","",①共済資格!BA6)</f>
        <v/>
      </c>
      <c r="BB16" s="813"/>
      <c r="BC16" s="813"/>
      <c r="BD16" s="813"/>
      <c r="BE16" s="813"/>
      <c r="BF16" s="813"/>
      <c r="BG16" s="814"/>
      <c r="BH16" s="924"/>
      <c r="BI16" s="924"/>
      <c r="BJ16" s="924"/>
      <c r="BK16" s="924"/>
      <c r="BL16" s="921" t="s">
        <v>149</v>
      </c>
      <c r="BM16" s="921"/>
      <c r="BN16" s="921"/>
      <c r="BO16" s="922"/>
      <c r="BP16" s="922"/>
      <c r="BQ16" s="922"/>
      <c r="BR16" s="922"/>
      <c r="BS16" s="153"/>
      <c r="BT16" s="153"/>
      <c r="BU16" s="721"/>
      <c r="BV16" s="722"/>
      <c r="BW16" s="722"/>
      <c r="BX16" s="722"/>
      <c r="BY16" s="722"/>
      <c r="BZ16" s="722"/>
      <c r="CA16" s="723"/>
      <c r="CD16" s="445" t="b">
        <v>0</v>
      </c>
    </row>
    <row r="17" spans="1:82" ht="12.95" customHeight="1">
      <c r="A17" s="735">
        <v>1</v>
      </c>
      <c r="B17" s="736">
        <v>1</v>
      </c>
      <c r="C17" s="801" t="s">
        <v>150</v>
      </c>
      <c r="D17" s="802"/>
      <c r="E17" s="803"/>
      <c r="F17" s="807" t="str">
        <f>IF(①共済資格!$BA$23="","",①共済資格!$BA$23)</f>
        <v>　</v>
      </c>
      <c r="G17" s="808"/>
      <c r="H17" s="808"/>
      <c r="I17" s="808"/>
      <c r="J17" s="808"/>
      <c r="K17" s="808"/>
      <c r="L17" s="808"/>
      <c r="M17" s="808"/>
      <c r="N17" s="808"/>
      <c r="O17" s="808"/>
      <c r="P17" s="808"/>
      <c r="Q17" s="809"/>
      <c r="R17" s="791"/>
      <c r="S17" s="792"/>
      <c r="T17" s="793"/>
      <c r="U17" s="791"/>
      <c r="V17" s="792"/>
      <c r="W17" s="793"/>
      <c r="X17" s="782"/>
      <c r="Y17" s="783"/>
      <c r="Z17" s="783"/>
      <c r="AA17" s="783"/>
      <c r="AB17" s="783"/>
      <c r="AC17" s="784"/>
      <c r="AD17" s="772"/>
      <c r="AE17" s="772"/>
      <c r="AF17" s="772"/>
      <c r="AG17" s="772"/>
      <c r="AH17" s="773"/>
      <c r="AI17" s="773"/>
      <c r="AJ17" s="773"/>
      <c r="AK17" s="773"/>
      <c r="AL17" s="774"/>
      <c r="AM17" s="748"/>
      <c r="AN17" s="749"/>
      <c r="AO17" s="749"/>
      <c r="AP17" s="749"/>
      <c r="AQ17" s="749"/>
      <c r="AR17" s="749"/>
      <c r="AS17" s="749"/>
      <c r="AT17" s="749"/>
      <c r="AU17" s="749"/>
      <c r="AV17" s="749"/>
      <c r="AW17" s="750"/>
      <c r="AX17" s="757" t="s">
        <v>151</v>
      </c>
      <c r="AY17" s="758"/>
      <c r="AZ17" s="758"/>
      <c r="BA17" s="758"/>
      <c r="BB17" s="758"/>
      <c r="BC17" s="758"/>
      <c r="BD17" s="758"/>
      <c r="BE17" s="758"/>
      <c r="BF17" s="758"/>
      <c r="BG17" s="759"/>
      <c r="BH17" s="924"/>
      <c r="BI17" s="924"/>
      <c r="BJ17" s="924"/>
      <c r="BK17" s="924"/>
      <c r="BL17" s="921"/>
      <c r="BM17" s="921"/>
      <c r="BN17" s="921"/>
      <c r="BO17" s="922"/>
      <c r="BP17" s="922"/>
      <c r="BQ17" s="922"/>
      <c r="BR17" s="922"/>
      <c r="BS17" s="153"/>
      <c r="BT17" s="153"/>
      <c r="BU17" s="724"/>
      <c r="BV17" s="725"/>
      <c r="BW17" s="725"/>
      <c r="BX17" s="725"/>
      <c r="BY17" s="725"/>
      <c r="BZ17" s="725"/>
      <c r="CA17" s="726"/>
      <c r="CD17" s="445" t="b">
        <v>0</v>
      </c>
    </row>
    <row r="18" spans="1:82" ht="12" customHeight="1">
      <c r="A18" s="735">
        <v>1</v>
      </c>
      <c r="B18" s="736">
        <v>1</v>
      </c>
      <c r="C18" s="804"/>
      <c r="D18" s="805"/>
      <c r="E18" s="806"/>
      <c r="F18" s="810"/>
      <c r="G18" s="811"/>
      <c r="H18" s="811"/>
      <c r="I18" s="811"/>
      <c r="J18" s="811"/>
      <c r="K18" s="811"/>
      <c r="L18" s="811"/>
      <c r="M18" s="811"/>
      <c r="N18" s="811"/>
      <c r="O18" s="811"/>
      <c r="P18" s="811"/>
      <c r="Q18" s="812"/>
      <c r="R18" s="791"/>
      <c r="S18" s="792"/>
      <c r="T18" s="793"/>
      <c r="U18" s="791"/>
      <c r="V18" s="792"/>
      <c r="W18" s="793"/>
      <c r="X18" s="782"/>
      <c r="Y18" s="783"/>
      <c r="Z18" s="783"/>
      <c r="AA18" s="783"/>
      <c r="AB18" s="783"/>
      <c r="AC18" s="784"/>
      <c r="AD18" s="772"/>
      <c r="AE18" s="772"/>
      <c r="AF18" s="772"/>
      <c r="AG18" s="772"/>
      <c r="AH18" s="773"/>
      <c r="AI18" s="773"/>
      <c r="AJ18" s="773"/>
      <c r="AK18" s="773"/>
      <c r="AL18" s="774"/>
      <c r="AM18" s="751"/>
      <c r="AN18" s="752"/>
      <c r="AO18" s="752"/>
      <c r="AP18" s="752"/>
      <c r="AQ18" s="752"/>
      <c r="AR18" s="752"/>
      <c r="AS18" s="752"/>
      <c r="AT18" s="752"/>
      <c r="AU18" s="752"/>
      <c r="AV18" s="752"/>
      <c r="AW18" s="753"/>
      <c r="AX18" s="760" t="str">
        <f>IF(X16="","","資格取得")</f>
        <v/>
      </c>
      <c r="AY18" s="761"/>
      <c r="AZ18" s="761"/>
      <c r="BA18" s="761"/>
      <c r="BB18" s="761"/>
      <c r="BC18" s="761"/>
      <c r="BD18" s="761"/>
      <c r="BE18" s="761"/>
      <c r="BF18" s="761"/>
      <c r="BG18" s="762"/>
      <c r="BH18" s="924"/>
      <c r="BI18" s="924"/>
      <c r="BJ18" s="924"/>
      <c r="BK18" s="924"/>
      <c r="BL18" s="921"/>
      <c r="BM18" s="921"/>
      <c r="BN18" s="921"/>
      <c r="BO18" s="922"/>
      <c r="BP18" s="922"/>
      <c r="BQ18" s="922"/>
      <c r="BR18" s="922"/>
      <c r="BS18" s="157"/>
      <c r="BT18" s="157"/>
      <c r="CD18" s="445" t="b">
        <v>0</v>
      </c>
    </row>
    <row r="19" spans="1:82" ht="20.100000000000001" customHeight="1">
      <c r="A19" s="737">
        <v>1</v>
      </c>
      <c r="B19" s="738">
        <v>1</v>
      </c>
      <c r="C19" s="766" t="s">
        <v>152</v>
      </c>
      <c r="D19" s="767"/>
      <c r="E19" s="768"/>
      <c r="F19" s="769"/>
      <c r="G19" s="770"/>
      <c r="H19" s="770"/>
      <c r="I19" s="770"/>
      <c r="J19" s="770"/>
      <c r="K19" s="770"/>
      <c r="L19" s="770"/>
      <c r="M19" s="770"/>
      <c r="N19" s="770"/>
      <c r="O19" s="770"/>
      <c r="P19" s="770"/>
      <c r="Q19" s="771"/>
      <c r="R19" s="794"/>
      <c r="S19" s="795"/>
      <c r="T19" s="796"/>
      <c r="U19" s="794"/>
      <c r="V19" s="795"/>
      <c r="W19" s="796"/>
      <c r="X19" s="785"/>
      <c r="Y19" s="786"/>
      <c r="Z19" s="786"/>
      <c r="AA19" s="786"/>
      <c r="AB19" s="786"/>
      <c r="AC19" s="787"/>
      <c r="AD19" s="772"/>
      <c r="AE19" s="772"/>
      <c r="AF19" s="772"/>
      <c r="AG19" s="772"/>
      <c r="AH19" s="773"/>
      <c r="AI19" s="773"/>
      <c r="AJ19" s="773"/>
      <c r="AK19" s="773"/>
      <c r="AL19" s="774"/>
      <c r="AM19" s="754"/>
      <c r="AN19" s="755"/>
      <c r="AO19" s="755"/>
      <c r="AP19" s="755"/>
      <c r="AQ19" s="755"/>
      <c r="AR19" s="755"/>
      <c r="AS19" s="755"/>
      <c r="AT19" s="755"/>
      <c r="AU19" s="755"/>
      <c r="AV19" s="755"/>
      <c r="AW19" s="756"/>
      <c r="AX19" s="763"/>
      <c r="AY19" s="764"/>
      <c r="AZ19" s="764"/>
      <c r="BA19" s="764"/>
      <c r="BB19" s="764"/>
      <c r="BC19" s="764"/>
      <c r="BD19" s="764"/>
      <c r="BE19" s="764"/>
      <c r="BF19" s="764"/>
      <c r="BG19" s="765"/>
      <c r="BH19" s="924"/>
      <c r="BI19" s="924"/>
      <c r="BJ19" s="924"/>
      <c r="BK19" s="924"/>
      <c r="BL19" s="434">
        <v>5</v>
      </c>
      <c r="BM19" s="434"/>
      <c r="BN19" s="434"/>
      <c r="BO19" s="434"/>
      <c r="BP19" s="434"/>
      <c r="BQ19" s="434"/>
      <c r="BR19" s="434"/>
    </row>
    <row r="20" spans="1:82" ht="15" customHeight="1">
      <c r="A20" s="733">
        <v>2</v>
      </c>
      <c r="B20" s="734">
        <v>2</v>
      </c>
      <c r="C20" s="777" t="s">
        <v>110</v>
      </c>
      <c r="D20" s="778"/>
      <c r="E20" s="778"/>
      <c r="F20" s="815"/>
      <c r="G20" s="816"/>
      <c r="H20" s="816"/>
      <c r="I20" s="816"/>
      <c r="J20" s="816"/>
      <c r="K20" s="816"/>
      <c r="L20" s="816"/>
      <c r="M20" s="816"/>
      <c r="N20" s="816"/>
      <c r="O20" s="816"/>
      <c r="P20" s="816"/>
      <c r="Q20" s="817"/>
      <c r="R20" s="788"/>
      <c r="S20" s="789"/>
      <c r="T20" s="790"/>
      <c r="U20" s="788"/>
      <c r="V20" s="789"/>
      <c r="W20" s="790"/>
      <c r="X20" s="779"/>
      <c r="Y20" s="780"/>
      <c r="Z20" s="780"/>
      <c r="AA20" s="780"/>
      <c r="AB20" s="780"/>
      <c r="AC20" s="781"/>
      <c r="AD20" s="772"/>
      <c r="AE20" s="772"/>
      <c r="AF20" s="772"/>
      <c r="AG20" s="772"/>
      <c r="AH20" s="773"/>
      <c r="AI20" s="773"/>
      <c r="AJ20" s="773"/>
      <c r="AK20" s="773"/>
      <c r="AL20" s="774"/>
      <c r="AM20" s="430" t="s">
        <v>85</v>
      </c>
      <c r="AN20" s="775"/>
      <c r="AO20" s="775"/>
      <c r="AP20" s="775"/>
      <c r="AQ20" s="775"/>
      <c r="AR20" s="775"/>
      <c r="AS20" s="775"/>
      <c r="AT20" s="775"/>
      <c r="AU20" s="775"/>
      <c r="AV20" s="775"/>
      <c r="AW20" s="776"/>
      <c r="AX20" s="740" t="s">
        <v>148</v>
      </c>
      <c r="AY20" s="741"/>
      <c r="AZ20" s="741"/>
      <c r="BA20" s="813" t="str">
        <f>IF(F21="","",①共済資格!BA6)</f>
        <v/>
      </c>
      <c r="BB20" s="813"/>
      <c r="BC20" s="813"/>
      <c r="BD20" s="813"/>
      <c r="BE20" s="813"/>
      <c r="BF20" s="813"/>
      <c r="BG20" s="814"/>
      <c r="BH20" s="924"/>
      <c r="BI20" s="924"/>
      <c r="BJ20" s="924"/>
      <c r="BK20" s="924"/>
      <c r="BL20" s="921" t="s">
        <v>149</v>
      </c>
      <c r="BM20" s="921"/>
      <c r="BN20" s="921"/>
      <c r="BO20" s="922"/>
      <c r="BP20" s="922"/>
      <c r="BQ20" s="922"/>
      <c r="BR20" s="922"/>
      <c r="BS20" s="153"/>
      <c r="BT20" s="153"/>
      <c r="BU20" s="721"/>
      <c r="BV20" s="722"/>
      <c r="BW20" s="722"/>
      <c r="BX20" s="722"/>
      <c r="BY20" s="722"/>
      <c r="BZ20" s="722"/>
      <c r="CA20" s="723"/>
      <c r="CD20" s="445" t="b">
        <v>0</v>
      </c>
    </row>
    <row r="21" spans="1:82" ht="12.95" customHeight="1">
      <c r="A21" s="735">
        <v>2</v>
      </c>
      <c r="B21" s="736">
        <v>2</v>
      </c>
      <c r="C21" s="801" t="s">
        <v>150</v>
      </c>
      <c r="D21" s="802"/>
      <c r="E21" s="803"/>
      <c r="F21" s="807"/>
      <c r="G21" s="808"/>
      <c r="H21" s="808"/>
      <c r="I21" s="808"/>
      <c r="J21" s="808"/>
      <c r="K21" s="808"/>
      <c r="L21" s="808"/>
      <c r="M21" s="808"/>
      <c r="N21" s="808"/>
      <c r="O21" s="808"/>
      <c r="P21" s="808"/>
      <c r="Q21" s="809"/>
      <c r="R21" s="791"/>
      <c r="S21" s="792"/>
      <c r="T21" s="793"/>
      <c r="U21" s="791"/>
      <c r="V21" s="792"/>
      <c r="W21" s="793"/>
      <c r="X21" s="782"/>
      <c r="Y21" s="783"/>
      <c r="Z21" s="783"/>
      <c r="AA21" s="783"/>
      <c r="AB21" s="783"/>
      <c r="AC21" s="784"/>
      <c r="AD21" s="772"/>
      <c r="AE21" s="772"/>
      <c r="AF21" s="772"/>
      <c r="AG21" s="772"/>
      <c r="AH21" s="773"/>
      <c r="AI21" s="773"/>
      <c r="AJ21" s="773"/>
      <c r="AK21" s="773"/>
      <c r="AL21" s="774"/>
      <c r="AM21" s="748"/>
      <c r="AN21" s="749"/>
      <c r="AO21" s="749"/>
      <c r="AP21" s="749"/>
      <c r="AQ21" s="749"/>
      <c r="AR21" s="749"/>
      <c r="AS21" s="749"/>
      <c r="AT21" s="749"/>
      <c r="AU21" s="749"/>
      <c r="AV21" s="749"/>
      <c r="AW21" s="750"/>
      <c r="AX21" s="757" t="s">
        <v>151</v>
      </c>
      <c r="AY21" s="758"/>
      <c r="AZ21" s="758"/>
      <c r="BA21" s="758"/>
      <c r="BB21" s="758"/>
      <c r="BC21" s="758"/>
      <c r="BD21" s="758"/>
      <c r="BE21" s="758"/>
      <c r="BF21" s="758"/>
      <c r="BG21" s="759"/>
      <c r="BH21" s="924"/>
      <c r="BI21" s="924"/>
      <c r="BJ21" s="924"/>
      <c r="BK21" s="924"/>
      <c r="BL21" s="921"/>
      <c r="BM21" s="921"/>
      <c r="BN21" s="921"/>
      <c r="BO21" s="922"/>
      <c r="BP21" s="922"/>
      <c r="BQ21" s="922"/>
      <c r="BR21" s="922"/>
      <c r="BS21" s="153"/>
      <c r="BT21" s="153"/>
      <c r="BU21" s="724"/>
      <c r="BV21" s="725"/>
      <c r="BW21" s="725"/>
      <c r="BX21" s="725"/>
      <c r="BY21" s="725"/>
      <c r="BZ21" s="725"/>
      <c r="CA21" s="726"/>
      <c r="CD21" s="445" t="b">
        <v>0</v>
      </c>
    </row>
    <row r="22" spans="1:82" ht="12" customHeight="1">
      <c r="A22" s="735">
        <v>2</v>
      </c>
      <c r="B22" s="736">
        <v>2</v>
      </c>
      <c r="C22" s="804"/>
      <c r="D22" s="805"/>
      <c r="E22" s="806"/>
      <c r="F22" s="810"/>
      <c r="G22" s="811"/>
      <c r="H22" s="811"/>
      <c r="I22" s="811"/>
      <c r="J22" s="811"/>
      <c r="K22" s="811"/>
      <c r="L22" s="811"/>
      <c r="M22" s="811"/>
      <c r="N22" s="811"/>
      <c r="O22" s="811"/>
      <c r="P22" s="811"/>
      <c r="Q22" s="812"/>
      <c r="R22" s="791"/>
      <c r="S22" s="792"/>
      <c r="T22" s="793"/>
      <c r="U22" s="791"/>
      <c r="V22" s="792"/>
      <c r="W22" s="793"/>
      <c r="X22" s="782"/>
      <c r="Y22" s="783"/>
      <c r="Z22" s="783"/>
      <c r="AA22" s="783"/>
      <c r="AB22" s="783"/>
      <c r="AC22" s="784"/>
      <c r="AD22" s="772"/>
      <c r="AE22" s="772"/>
      <c r="AF22" s="772"/>
      <c r="AG22" s="772"/>
      <c r="AH22" s="773"/>
      <c r="AI22" s="773"/>
      <c r="AJ22" s="773"/>
      <c r="AK22" s="773"/>
      <c r="AL22" s="774"/>
      <c r="AM22" s="751"/>
      <c r="AN22" s="752"/>
      <c r="AO22" s="752"/>
      <c r="AP22" s="752"/>
      <c r="AQ22" s="752"/>
      <c r="AR22" s="752"/>
      <c r="AS22" s="752"/>
      <c r="AT22" s="752"/>
      <c r="AU22" s="752"/>
      <c r="AV22" s="752"/>
      <c r="AW22" s="753"/>
      <c r="AX22" s="760" t="str">
        <f>IF(F21="","","資格取得")</f>
        <v/>
      </c>
      <c r="AY22" s="761"/>
      <c r="AZ22" s="761"/>
      <c r="BA22" s="761"/>
      <c r="BB22" s="761"/>
      <c r="BC22" s="761"/>
      <c r="BD22" s="761"/>
      <c r="BE22" s="761"/>
      <c r="BF22" s="761"/>
      <c r="BG22" s="762"/>
      <c r="BH22" s="924"/>
      <c r="BI22" s="924"/>
      <c r="BJ22" s="924"/>
      <c r="BK22" s="924"/>
      <c r="BL22" s="921"/>
      <c r="BM22" s="921"/>
      <c r="BN22" s="921"/>
      <c r="BO22" s="922"/>
      <c r="BP22" s="922"/>
      <c r="BQ22" s="922"/>
      <c r="BR22" s="922"/>
      <c r="BS22" s="157"/>
      <c r="BT22" s="157"/>
      <c r="CD22" s="445" t="b">
        <v>0</v>
      </c>
    </row>
    <row r="23" spans="1:82" ht="20.100000000000001" customHeight="1">
      <c r="A23" s="737">
        <v>2</v>
      </c>
      <c r="B23" s="738">
        <v>2</v>
      </c>
      <c r="C23" s="766" t="s">
        <v>152</v>
      </c>
      <c r="D23" s="767"/>
      <c r="E23" s="768"/>
      <c r="F23" s="769"/>
      <c r="G23" s="770"/>
      <c r="H23" s="770"/>
      <c r="I23" s="770"/>
      <c r="J23" s="770"/>
      <c r="K23" s="770"/>
      <c r="L23" s="770"/>
      <c r="M23" s="770"/>
      <c r="N23" s="770"/>
      <c r="O23" s="770"/>
      <c r="P23" s="770"/>
      <c r="Q23" s="771"/>
      <c r="R23" s="794"/>
      <c r="S23" s="795"/>
      <c r="T23" s="796"/>
      <c r="U23" s="794"/>
      <c r="V23" s="795"/>
      <c r="W23" s="796"/>
      <c r="X23" s="785"/>
      <c r="Y23" s="786"/>
      <c r="Z23" s="786"/>
      <c r="AA23" s="786"/>
      <c r="AB23" s="786"/>
      <c r="AC23" s="787"/>
      <c r="AD23" s="772"/>
      <c r="AE23" s="772"/>
      <c r="AF23" s="772"/>
      <c r="AG23" s="772"/>
      <c r="AH23" s="773"/>
      <c r="AI23" s="773"/>
      <c r="AJ23" s="773"/>
      <c r="AK23" s="773"/>
      <c r="AL23" s="774"/>
      <c r="AM23" s="754"/>
      <c r="AN23" s="755"/>
      <c r="AO23" s="755"/>
      <c r="AP23" s="755"/>
      <c r="AQ23" s="755"/>
      <c r="AR23" s="755"/>
      <c r="AS23" s="755"/>
      <c r="AT23" s="755"/>
      <c r="AU23" s="755"/>
      <c r="AV23" s="755"/>
      <c r="AW23" s="756"/>
      <c r="AX23" s="763"/>
      <c r="AY23" s="764"/>
      <c r="AZ23" s="764"/>
      <c r="BA23" s="764"/>
      <c r="BB23" s="764"/>
      <c r="BC23" s="764"/>
      <c r="BD23" s="764"/>
      <c r="BE23" s="764"/>
      <c r="BF23" s="764"/>
      <c r="BG23" s="765"/>
      <c r="BH23" s="924"/>
      <c r="BI23" s="924"/>
      <c r="BJ23" s="924"/>
      <c r="BK23" s="924"/>
      <c r="BL23" s="434">
        <v>5</v>
      </c>
      <c r="BM23" s="434"/>
      <c r="BN23" s="434"/>
      <c r="BO23" s="434"/>
      <c r="BP23" s="434"/>
      <c r="BQ23" s="434"/>
      <c r="BR23" s="434"/>
    </row>
    <row r="24" spans="1:82" ht="15" customHeight="1">
      <c r="A24" s="733">
        <v>3</v>
      </c>
      <c r="B24" s="734">
        <v>3</v>
      </c>
      <c r="C24" s="777" t="s">
        <v>110</v>
      </c>
      <c r="D24" s="778"/>
      <c r="E24" s="778"/>
      <c r="F24" s="815"/>
      <c r="G24" s="816"/>
      <c r="H24" s="816"/>
      <c r="I24" s="816"/>
      <c r="J24" s="816"/>
      <c r="K24" s="816"/>
      <c r="L24" s="816"/>
      <c r="M24" s="816"/>
      <c r="N24" s="816"/>
      <c r="O24" s="816"/>
      <c r="P24" s="816"/>
      <c r="Q24" s="817"/>
      <c r="R24" s="788"/>
      <c r="S24" s="789"/>
      <c r="T24" s="790"/>
      <c r="U24" s="788"/>
      <c r="V24" s="789"/>
      <c r="W24" s="790"/>
      <c r="X24" s="779"/>
      <c r="Y24" s="780"/>
      <c r="Z24" s="780"/>
      <c r="AA24" s="780"/>
      <c r="AB24" s="780"/>
      <c r="AC24" s="781"/>
      <c r="AD24" s="772"/>
      <c r="AE24" s="772"/>
      <c r="AF24" s="772"/>
      <c r="AG24" s="772"/>
      <c r="AH24" s="773"/>
      <c r="AI24" s="773"/>
      <c r="AJ24" s="773"/>
      <c r="AK24" s="773"/>
      <c r="AL24" s="774"/>
      <c r="AM24" s="430" t="s">
        <v>85</v>
      </c>
      <c r="AN24" s="775"/>
      <c r="AO24" s="775"/>
      <c r="AP24" s="775"/>
      <c r="AQ24" s="775"/>
      <c r="AR24" s="775"/>
      <c r="AS24" s="775"/>
      <c r="AT24" s="775"/>
      <c r="AU24" s="775"/>
      <c r="AV24" s="775"/>
      <c r="AW24" s="776"/>
      <c r="AX24" s="740" t="s">
        <v>148</v>
      </c>
      <c r="AY24" s="741"/>
      <c r="AZ24" s="741"/>
      <c r="BA24" s="813" t="str">
        <f>IF(F25="","",①共済資格!BA6)</f>
        <v/>
      </c>
      <c r="BB24" s="813"/>
      <c r="BC24" s="813"/>
      <c r="BD24" s="813"/>
      <c r="BE24" s="813"/>
      <c r="BF24" s="813"/>
      <c r="BG24" s="814"/>
      <c r="BH24" s="924"/>
      <c r="BI24" s="924"/>
      <c r="BJ24" s="924"/>
      <c r="BK24" s="924"/>
      <c r="BL24" s="921" t="s">
        <v>149</v>
      </c>
      <c r="BM24" s="921"/>
      <c r="BN24" s="921"/>
      <c r="BO24" s="922"/>
      <c r="BP24" s="922"/>
      <c r="BQ24" s="922"/>
      <c r="BR24" s="922"/>
      <c r="BS24" s="153"/>
      <c r="BT24" s="153"/>
      <c r="BU24" s="721"/>
      <c r="BV24" s="722"/>
      <c r="BW24" s="722"/>
      <c r="BX24" s="722"/>
      <c r="BY24" s="722"/>
      <c r="BZ24" s="722"/>
      <c r="CA24" s="723"/>
      <c r="CD24" s="445" t="b">
        <v>0</v>
      </c>
    </row>
    <row r="25" spans="1:82" ht="12.95" customHeight="1">
      <c r="A25" s="735">
        <v>3</v>
      </c>
      <c r="B25" s="736">
        <v>3</v>
      </c>
      <c r="C25" s="801" t="s">
        <v>150</v>
      </c>
      <c r="D25" s="802"/>
      <c r="E25" s="803"/>
      <c r="F25" s="807"/>
      <c r="G25" s="808"/>
      <c r="H25" s="808"/>
      <c r="I25" s="808"/>
      <c r="J25" s="808"/>
      <c r="K25" s="808"/>
      <c r="L25" s="808"/>
      <c r="M25" s="808"/>
      <c r="N25" s="808"/>
      <c r="O25" s="808"/>
      <c r="P25" s="808"/>
      <c r="Q25" s="809"/>
      <c r="R25" s="791"/>
      <c r="S25" s="792"/>
      <c r="T25" s="793"/>
      <c r="U25" s="791"/>
      <c r="V25" s="792"/>
      <c r="W25" s="793"/>
      <c r="X25" s="782"/>
      <c r="Y25" s="783"/>
      <c r="Z25" s="783"/>
      <c r="AA25" s="783"/>
      <c r="AB25" s="783"/>
      <c r="AC25" s="784"/>
      <c r="AD25" s="772"/>
      <c r="AE25" s="772"/>
      <c r="AF25" s="772"/>
      <c r="AG25" s="772"/>
      <c r="AH25" s="773"/>
      <c r="AI25" s="773"/>
      <c r="AJ25" s="773"/>
      <c r="AK25" s="773"/>
      <c r="AL25" s="774"/>
      <c r="AM25" s="748"/>
      <c r="AN25" s="749"/>
      <c r="AO25" s="749"/>
      <c r="AP25" s="749"/>
      <c r="AQ25" s="749"/>
      <c r="AR25" s="749"/>
      <c r="AS25" s="749"/>
      <c r="AT25" s="749"/>
      <c r="AU25" s="749"/>
      <c r="AV25" s="749"/>
      <c r="AW25" s="750"/>
      <c r="AX25" s="757" t="s">
        <v>151</v>
      </c>
      <c r="AY25" s="758"/>
      <c r="AZ25" s="758"/>
      <c r="BA25" s="758"/>
      <c r="BB25" s="758"/>
      <c r="BC25" s="758"/>
      <c r="BD25" s="758"/>
      <c r="BE25" s="758"/>
      <c r="BF25" s="758"/>
      <c r="BG25" s="759"/>
      <c r="BH25" s="924"/>
      <c r="BI25" s="924"/>
      <c r="BJ25" s="924"/>
      <c r="BK25" s="924"/>
      <c r="BL25" s="921"/>
      <c r="BM25" s="921"/>
      <c r="BN25" s="921"/>
      <c r="BO25" s="922"/>
      <c r="BP25" s="922"/>
      <c r="BQ25" s="922"/>
      <c r="BR25" s="922"/>
      <c r="BS25" s="153"/>
      <c r="BT25" s="153"/>
      <c r="BU25" s="724"/>
      <c r="BV25" s="725"/>
      <c r="BW25" s="725"/>
      <c r="BX25" s="725"/>
      <c r="BY25" s="725"/>
      <c r="BZ25" s="725"/>
      <c r="CA25" s="726"/>
      <c r="CD25" s="445" t="b">
        <v>0</v>
      </c>
    </row>
    <row r="26" spans="1:82" ht="12" customHeight="1">
      <c r="A26" s="735">
        <v>3</v>
      </c>
      <c r="B26" s="736">
        <v>3</v>
      </c>
      <c r="C26" s="804"/>
      <c r="D26" s="805"/>
      <c r="E26" s="806"/>
      <c r="F26" s="810"/>
      <c r="G26" s="811"/>
      <c r="H26" s="811"/>
      <c r="I26" s="811"/>
      <c r="J26" s="811"/>
      <c r="K26" s="811"/>
      <c r="L26" s="811"/>
      <c r="M26" s="811"/>
      <c r="N26" s="811"/>
      <c r="O26" s="811"/>
      <c r="P26" s="811"/>
      <c r="Q26" s="812"/>
      <c r="R26" s="791"/>
      <c r="S26" s="792"/>
      <c r="T26" s="793"/>
      <c r="U26" s="791"/>
      <c r="V26" s="792"/>
      <c r="W26" s="793"/>
      <c r="X26" s="782"/>
      <c r="Y26" s="783"/>
      <c r="Z26" s="783"/>
      <c r="AA26" s="783"/>
      <c r="AB26" s="783"/>
      <c r="AC26" s="784"/>
      <c r="AD26" s="772"/>
      <c r="AE26" s="772"/>
      <c r="AF26" s="772"/>
      <c r="AG26" s="772"/>
      <c r="AH26" s="773"/>
      <c r="AI26" s="773"/>
      <c r="AJ26" s="773"/>
      <c r="AK26" s="773"/>
      <c r="AL26" s="774"/>
      <c r="AM26" s="751"/>
      <c r="AN26" s="752"/>
      <c r="AO26" s="752"/>
      <c r="AP26" s="752"/>
      <c r="AQ26" s="752"/>
      <c r="AR26" s="752"/>
      <c r="AS26" s="752"/>
      <c r="AT26" s="752"/>
      <c r="AU26" s="752"/>
      <c r="AV26" s="752"/>
      <c r="AW26" s="753"/>
      <c r="AX26" s="760" t="str">
        <f>IF(F25="","","資格取得")</f>
        <v/>
      </c>
      <c r="AY26" s="761"/>
      <c r="AZ26" s="761"/>
      <c r="BA26" s="761"/>
      <c r="BB26" s="761"/>
      <c r="BC26" s="761"/>
      <c r="BD26" s="761"/>
      <c r="BE26" s="761"/>
      <c r="BF26" s="761"/>
      <c r="BG26" s="762"/>
      <c r="BH26" s="924"/>
      <c r="BI26" s="924"/>
      <c r="BJ26" s="924"/>
      <c r="BK26" s="924"/>
      <c r="BL26" s="921"/>
      <c r="BM26" s="921"/>
      <c r="BN26" s="921"/>
      <c r="BO26" s="922"/>
      <c r="BP26" s="922"/>
      <c r="BQ26" s="922"/>
      <c r="BR26" s="922"/>
      <c r="BS26" s="157"/>
      <c r="BT26" s="157"/>
      <c r="CD26" s="445" t="b">
        <v>0</v>
      </c>
    </row>
    <row r="27" spans="1:82" ht="20.100000000000001" customHeight="1">
      <c r="A27" s="737">
        <v>3</v>
      </c>
      <c r="B27" s="738">
        <v>3</v>
      </c>
      <c r="C27" s="766" t="s">
        <v>152</v>
      </c>
      <c r="D27" s="767"/>
      <c r="E27" s="768"/>
      <c r="F27" s="769"/>
      <c r="G27" s="770"/>
      <c r="H27" s="770"/>
      <c r="I27" s="770"/>
      <c r="J27" s="770"/>
      <c r="K27" s="770"/>
      <c r="L27" s="770"/>
      <c r="M27" s="770"/>
      <c r="N27" s="770"/>
      <c r="O27" s="770"/>
      <c r="P27" s="770"/>
      <c r="Q27" s="771"/>
      <c r="R27" s="794"/>
      <c r="S27" s="795"/>
      <c r="T27" s="796"/>
      <c r="U27" s="794"/>
      <c r="V27" s="795"/>
      <c r="W27" s="796"/>
      <c r="X27" s="785"/>
      <c r="Y27" s="786"/>
      <c r="Z27" s="786"/>
      <c r="AA27" s="786"/>
      <c r="AB27" s="786"/>
      <c r="AC27" s="787"/>
      <c r="AD27" s="772"/>
      <c r="AE27" s="772"/>
      <c r="AF27" s="772"/>
      <c r="AG27" s="772"/>
      <c r="AH27" s="773"/>
      <c r="AI27" s="773"/>
      <c r="AJ27" s="773"/>
      <c r="AK27" s="773"/>
      <c r="AL27" s="774"/>
      <c r="AM27" s="754"/>
      <c r="AN27" s="755"/>
      <c r="AO27" s="755"/>
      <c r="AP27" s="755"/>
      <c r="AQ27" s="755"/>
      <c r="AR27" s="755"/>
      <c r="AS27" s="755"/>
      <c r="AT27" s="755"/>
      <c r="AU27" s="755"/>
      <c r="AV27" s="755"/>
      <c r="AW27" s="756"/>
      <c r="AX27" s="763"/>
      <c r="AY27" s="764"/>
      <c r="AZ27" s="764"/>
      <c r="BA27" s="764"/>
      <c r="BB27" s="764"/>
      <c r="BC27" s="764"/>
      <c r="BD27" s="764"/>
      <c r="BE27" s="764"/>
      <c r="BF27" s="764"/>
      <c r="BG27" s="765"/>
      <c r="BH27" s="924"/>
      <c r="BI27" s="924"/>
      <c r="BJ27" s="924"/>
      <c r="BK27" s="924"/>
      <c r="BL27" s="434">
        <v>5</v>
      </c>
      <c r="BM27" s="434"/>
      <c r="BN27" s="434"/>
      <c r="BO27" s="434"/>
      <c r="BP27" s="434"/>
      <c r="BQ27" s="434"/>
      <c r="BR27" s="434"/>
    </row>
    <row r="28" spans="1:82" ht="15" customHeight="1">
      <c r="A28" s="733">
        <v>4</v>
      </c>
      <c r="B28" s="734">
        <v>4</v>
      </c>
      <c r="C28" s="777" t="s">
        <v>110</v>
      </c>
      <c r="D28" s="778"/>
      <c r="E28" s="778"/>
      <c r="F28" s="815"/>
      <c r="G28" s="816"/>
      <c r="H28" s="816"/>
      <c r="I28" s="816"/>
      <c r="J28" s="816"/>
      <c r="K28" s="816"/>
      <c r="L28" s="816"/>
      <c r="M28" s="816"/>
      <c r="N28" s="816"/>
      <c r="O28" s="816"/>
      <c r="P28" s="816"/>
      <c r="Q28" s="817"/>
      <c r="R28" s="788"/>
      <c r="S28" s="789"/>
      <c r="T28" s="790"/>
      <c r="U28" s="788"/>
      <c r="V28" s="789"/>
      <c r="W28" s="790"/>
      <c r="X28" s="779"/>
      <c r="Y28" s="780"/>
      <c r="Z28" s="780"/>
      <c r="AA28" s="780"/>
      <c r="AB28" s="780"/>
      <c r="AC28" s="781"/>
      <c r="AD28" s="772"/>
      <c r="AE28" s="772"/>
      <c r="AF28" s="772"/>
      <c r="AG28" s="772"/>
      <c r="AH28" s="773"/>
      <c r="AI28" s="773"/>
      <c r="AJ28" s="773"/>
      <c r="AK28" s="773"/>
      <c r="AL28" s="774"/>
      <c r="AM28" s="430" t="s">
        <v>85</v>
      </c>
      <c r="AN28" s="775"/>
      <c r="AO28" s="775"/>
      <c r="AP28" s="775"/>
      <c r="AQ28" s="775"/>
      <c r="AR28" s="775"/>
      <c r="AS28" s="775"/>
      <c r="AT28" s="775"/>
      <c r="AU28" s="775"/>
      <c r="AV28" s="775"/>
      <c r="AW28" s="776"/>
      <c r="AX28" s="740" t="s">
        <v>148</v>
      </c>
      <c r="AY28" s="741"/>
      <c r="AZ28" s="741"/>
      <c r="BA28" s="813" t="str">
        <f>IF(F29="","",①共済資格!BA6)</f>
        <v/>
      </c>
      <c r="BB28" s="813"/>
      <c r="BC28" s="813"/>
      <c r="BD28" s="813"/>
      <c r="BE28" s="813"/>
      <c r="BF28" s="813"/>
      <c r="BG28" s="814"/>
      <c r="BH28" s="924"/>
      <c r="BI28" s="924"/>
      <c r="BJ28" s="924"/>
      <c r="BK28" s="924"/>
      <c r="BL28" s="921" t="s">
        <v>149</v>
      </c>
      <c r="BM28" s="921"/>
      <c r="BN28" s="921"/>
      <c r="BO28" s="922"/>
      <c r="BP28" s="922"/>
      <c r="BQ28" s="922"/>
      <c r="BR28" s="922"/>
      <c r="BS28" s="153"/>
      <c r="BT28" s="153"/>
      <c r="BU28" s="721"/>
      <c r="BV28" s="722"/>
      <c r="BW28" s="722"/>
      <c r="BX28" s="722"/>
      <c r="BY28" s="722"/>
      <c r="BZ28" s="722"/>
      <c r="CA28" s="723"/>
      <c r="CD28" s="445" t="b">
        <v>0</v>
      </c>
    </row>
    <row r="29" spans="1:82" ht="12.95" customHeight="1">
      <c r="A29" s="735">
        <v>4</v>
      </c>
      <c r="B29" s="736">
        <v>4</v>
      </c>
      <c r="C29" s="801" t="s">
        <v>150</v>
      </c>
      <c r="D29" s="802"/>
      <c r="E29" s="803"/>
      <c r="F29" s="807"/>
      <c r="G29" s="808"/>
      <c r="H29" s="808"/>
      <c r="I29" s="808"/>
      <c r="J29" s="808"/>
      <c r="K29" s="808"/>
      <c r="L29" s="808"/>
      <c r="M29" s="808"/>
      <c r="N29" s="808"/>
      <c r="O29" s="808"/>
      <c r="P29" s="808"/>
      <c r="Q29" s="809"/>
      <c r="R29" s="791"/>
      <c r="S29" s="792"/>
      <c r="T29" s="793"/>
      <c r="U29" s="791"/>
      <c r="V29" s="792"/>
      <c r="W29" s="793"/>
      <c r="X29" s="782"/>
      <c r="Y29" s="783"/>
      <c r="Z29" s="783"/>
      <c r="AA29" s="783"/>
      <c r="AB29" s="783"/>
      <c r="AC29" s="784"/>
      <c r="AD29" s="772"/>
      <c r="AE29" s="772"/>
      <c r="AF29" s="772"/>
      <c r="AG29" s="772"/>
      <c r="AH29" s="773"/>
      <c r="AI29" s="773"/>
      <c r="AJ29" s="773"/>
      <c r="AK29" s="773"/>
      <c r="AL29" s="774"/>
      <c r="AM29" s="748"/>
      <c r="AN29" s="749"/>
      <c r="AO29" s="749"/>
      <c r="AP29" s="749"/>
      <c r="AQ29" s="749"/>
      <c r="AR29" s="749"/>
      <c r="AS29" s="749"/>
      <c r="AT29" s="749"/>
      <c r="AU29" s="749"/>
      <c r="AV29" s="749"/>
      <c r="AW29" s="750"/>
      <c r="AX29" s="757" t="s">
        <v>151</v>
      </c>
      <c r="AY29" s="758"/>
      <c r="AZ29" s="758"/>
      <c r="BA29" s="758"/>
      <c r="BB29" s="758"/>
      <c r="BC29" s="758"/>
      <c r="BD29" s="758"/>
      <c r="BE29" s="758"/>
      <c r="BF29" s="758"/>
      <c r="BG29" s="759"/>
      <c r="BH29" s="924"/>
      <c r="BI29" s="924"/>
      <c r="BJ29" s="924"/>
      <c r="BK29" s="924"/>
      <c r="BL29" s="921"/>
      <c r="BM29" s="921"/>
      <c r="BN29" s="921"/>
      <c r="BO29" s="922"/>
      <c r="BP29" s="922"/>
      <c r="BQ29" s="922"/>
      <c r="BR29" s="922"/>
      <c r="BS29" s="153"/>
      <c r="BT29" s="153"/>
      <c r="BU29" s="724"/>
      <c r="BV29" s="725"/>
      <c r="BW29" s="725"/>
      <c r="BX29" s="725"/>
      <c r="BY29" s="725"/>
      <c r="BZ29" s="725"/>
      <c r="CA29" s="726"/>
      <c r="CD29" s="445" t="b">
        <v>0</v>
      </c>
    </row>
    <row r="30" spans="1:82" ht="12" customHeight="1">
      <c r="A30" s="735">
        <v>4</v>
      </c>
      <c r="B30" s="736">
        <v>4</v>
      </c>
      <c r="C30" s="804"/>
      <c r="D30" s="805"/>
      <c r="E30" s="806"/>
      <c r="F30" s="810"/>
      <c r="G30" s="811"/>
      <c r="H30" s="811"/>
      <c r="I30" s="811"/>
      <c r="J30" s="811"/>
      <c r="K30" s="811"/>
      <c r="L30" s="811"/>
      <c r="M30" s="811"/>
      <c r="N30" s="811"/>
      <c r="O30" s="811"/>
      <c r="P30" s="811"/>
      <c r="Q30" s="812"/>
      <c r="R30" s="791"/>
      <c r="S30" s="792"/>
      <c r="T30" s="793"/>
      <c r="U30" s="791"/>
      <c r="V30" s="792"/>
      <c r="W30" s="793"/>
      <c r="X30" s="782"/>
      <c r="Y30" s="783"/>
      <c r="Z30" s="783"/>
      <c r="AA30" s="783"/>
      <c r="AB30" s="783"/>
      <c r="AC30" s="784"/>
      <c r="AD30" s="772"/>
      <c r="AE30" s="772"/>
      <c r="AF30" s="772"/>
      <c r="AG30" s="772"/>
      <c r="AH30" s="773"/>
      <c r="AI30" s="773"/>
      <c r="AJ30" s="773"/>
      <c r="AK30" s="773"/>
      <c r="AL30" s="774"/>
      <c r="AM30" s="751"/>
      <c r="AN30" s="752"/>
      <c r="AO30" s="752"/>
      <c r="AP30" s="752"/>
      <c r="AQ30" s="752"/>
      <c r="AR30" s="752"/>
      <c r="AS30" s="752"/>
      <c r="AT30" s="752"/>
      <c r="AU30" s="752"/>
      <c r="AV30" s="752"/>
      <c r="AW30" s="753"/>
      <c r="AX30" s="760" t="str">
        <f>IF(F29="","","資格取得")</f>
        <v/>
      </c>
      <c r="AY30" s="761"/>
      <c r="AZ30" s="761"/>
      <c r="BA30" s="761"/>
      <c r="BB30" s="761"/>
      <c r="BC30" s="761"/>
      <c r="BD30" s="761"/>
      <c r="BE30" s="761"/>
      <c r="BF30" s="761"/>
      <c r="BG30" s="762"/>
      <c r="BH30" s="924"/>
      <c r="BI30" s="924"/>
      <c r="BJ30" s="924"/>
      <c r="BK30" s="924"/>
      <c r="BL30" s="921"/>
      <c r="BM30" s="921"/>
      <c r="BN30" s="921"/>
      <c r="BO30" s="922"/>
      <c r="BP30" s="922"/>
      <c r="BQ30" s="922"/>
      <c r="BR30" s="922"/>
      <c r="BS30" s="157"/>
      <c r="BT30" s="157"/>
      <c r="CD30" s="445" t="b">
        <v>0</v>
      </c>
    </row>
    <row r="31" spans="1:82" ht="20.100000000000001" customHeight="1">
      <c r="A31" s="737">
        <v>4</v>
      </c>
      <c r="B31" s="738">
        <v>4</v>
      </c>
      <c r="C31" s="766" t="s">
        <v>152</v>
      </c>
      <c r="D31" s="767"/>
      <c r="E31" s="768"/>
      <c r="F31" s="769"/>
      <c r="G31" s="770"/>
      <c r="H31" s="770"/>
      <c r="I31" s="770"/>
      <c r="J31" s="770"/>
      <c r="K31" s="770"/>
      <c r="L31" s="770"/>
      <c r="M31" s="770"/>
      <c r="N31" s="770"/>
      <c r="O31" s="770"/>
      <c r="P31" s="770"/>
      <c r="Q31" s="771"/>
      <c r="R31" s="794"/>
      <c r="S31" s="795"/>
      <c r="T31" s="796"/>
      <c r="U31" s="794"/>
      <c r="V31" s="795"/>
      <c r="W31" s="796"/>
      <c r="X31" s="785"/>
      <c r="Y31" s="786"/>
      <c r="Z31" s="786"/>
      <c r="AA31" s="786"/>
      <c r="AB31" s="786"/>
      <c r="AC31" s="787"/>
      <c r="AD31" s="772"/>
      <c r="AE31" s="772"/>
      <c r="AF31" s="772"/>
      <c r="AG31" s="772"/>
      <c r="AH31" s="773"/>
      <c r="AI31" s="773"/>
      <c r="AJ31" s="773"/>
      <c r="AK31" s="773"/>
      <c r="AL31" s="774"/>
      <c r="AM31" s="754"/>
      <c r="AN31" s="755"/>
      <c r="AO31" s="755"/>
      <c r="AP31" s="755"/>
      <c r="AQ31" s="755"/>
      <c r="AR31" s="755"/>
      <c r="AS31" s="755"/>
      <c r="AT31" s="755"/>
      <c r="AU31" s="755"/>
      <c r="AV31" s="755"/>
      <c r="AW31" s="756"/>
      <c r="AX31" s="763"/>
      <c r="AY31" s="764"/>
      <c r="AZ31" s="764"/>
      <c r="BA31" s="764"/>
      <c r="BB31" s="764"/>
      <c r="BC31" s="764"/>
      <c r="BD31" s="764"/>
      <c r="BE31" s="764"/>
      <c r="BF31" s="764"/>
      <c r="BG31" s="765"/>
      <c r="BH31" s="924"/>
      <c r="BI31" s="924"/>
      <c r="BJ31" s="924"/>
      <c r="BK31" s="924"/>
      <c r="BL31" s="434">
        <v>5</v>
      </c>
      <c r="BM31" s="434"/>
      <c r="BN31" s="434"/>
      <c r="BO31" s="434"/>
      <c r="BP31" s="434"/>
      <c r="BQ31" s="434"/>
      <c r="BR31" s="434"/>
    </row>
    <row r="32" spans="1:82" ht="17.45" customHeight="1">
      <c r="A32" s="158"/>
      <c r="B32" s="159"/>
      <c r="C32" s="742" t="s">
        <v>153</v>
      </c>
      <c r="D32" s="742"/>
      <c r="E32" s="742"/>
      <c r="F32" s="742"/>
      <c r="G32" s="742"/>
      <c r="H32" s="742"/>
      <c r="I32" s="742"/>
      <c r="J32" s="742"/>
      <c r="K32" s="742"/>
      <c r="L32" s="742"/>
      <c r="M32" s="742"/>
      <c r="N32" s="742"/>
      <c r="O32" s="742"/>
      <c r="P32" s="742"/>
      <c r="Q32" s="742"/>
      <c r="R32" s="742"/>
      <c r="S32" s="742"/>
      <c r="T32" s="742"/>
      <c r="U32" s="742"/>
      <c r="V32" s="742"/>
      <c r="W32" s="742"/>
      <c r="X32" s="742"/>
      <c r="Y32" s="742"/>
      <c r="Z32" s="742"/>
      <c r="AA32" s="742"/>
      <c r="AB32" s="742"/>
      <c r="AC32" s="742"/>
      <c r="AD32" s="742"/>
      <c r="AE32" s="742"/>
      <c r="AF32" s="742"/>
      <c r="AG32" s="742"/>
      <c r="AH32" s="742"/>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60"/>
    </row>
    <row r="33" spans="1:82" s="151" customFormat="1" ht="18.600000000000001" customHeight="1">
      <c r="A33" s="161"/>
      <c r="AD33" s="162"/>
      <c r="AE33" s="162"/>
      <c r="AF33" s="162"/>
      <c r="AG33" s="162"/>
      <c r="AH33" s="162"/>
      <c r="AI33" s="743" t="s">
        <v>154</v>
      </c>
      <c r="AJ33" s="743"/>
      <c r="AK33" s="743"/>
      <c r="AL33" s="743"/>
      <c r="AM33" s="743"/>
      <c r="AN33" s="163"/>
      <c r="AO33" s="744" t="str">
        <f>IF(①共済資格!BA3="令和年月日","",①共済資格!BA3)</f>
        <v/>
      </c>
      <c r="AP33" s="744"/>
      <c r="AQ33" s="744"/>
      <c r="AR33" s="744"/>
      <c r="AS33" s="744"/>
      <c r="AT33" s="744"/>
      <c r="AU33" s="744"/>
      <c r="AV33" s="744"/>
      <c r="AW33" s="744"/>
      <c r="AX33" s="744"/>
      <c r="AY33" s="744"/>
      <c r="AZ33" s="744"/>
      <c r="BA33" s="744"/>
      <c r="BR33" s="164"/>
      <c r="BS33" s="153"/>
      <c r="BT33" s="153"/>
      <c r="CD33" s="449"/>
    </row>
    <row r="34" spans="1:82" s="151" customFormat="1" ht="18.600000000000001" customHeight="1">
      <c r="A34" s="161"/>
      <c r="E34" s="151" t="s">
        <v>155</v>
      </c>
      <c r="AI34" s="743" t="s">
        <v>156</v>
      </c>
      <c r="AJ34" s="743"/>
      <c r="AK34" s="743"/>
      <c r="AL34" s="743"/>
      <c r="AM34" s="743"/>
      <c r="AN34" s="165"/>
      <c r="AO34" s="746" t="str">
        <f>IF(①共済資格!BA9="","",①共済資格!BA9)</f>
        <v>　</v>
      </c>
      <c r="AP34" s="746"/>
      <c r="AQ34" s="746"/>
      <c r="AR34" s="746"/>
      <c r="AS34" s="746"/>
      <c r="AT34" s="746"/>
      <c r="AU34" s="746"/>
      <c r="AV34" s="746"/>
      <c r="AW34" s="746"/>
      <c r="AX34" s="746"/>
      <c r="AY34" s="746"/>
      <c r="AZ34" s="746"/>
      <c r="BA34" s="746"/>
      <c r="BB34" s="165"/>
      <c r="BC34" s="165"/>
      <c r="BD34" s="165"/>
      <c r="BE34" s="165"/>
      <c r="BF34" s="165"/>
      <c r="BG34" s="165"/>
      <c r="BH34" s="165"/>
      <c r="BI34" s="165"/>
      <c r="BJ34" s="165"/>
      <c r="BK34" s="165"/>
      <c r="BL34" s="165"/>
      <c r="BM34" s="165"/>
      <c r="BN34" s="165"/>
      <c r="BO34" s="165"/>
      <c r="BP34" s="165"/>
      <c r="BQ34" s="165"/>
      <c r="BR34" s="166"/>
      <c r="CD34" s="449"/>
    </row>
    <row r="35" spans="1:82" s="151" customFormat="1" ht="8.25" customHeight="1">
      <c r="A35" s="167"/>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745"/>
      <c r="AJ35" s="745"/>
      <c r="AK35" s="745"/>
      <c r="AL35" s="745"/>
      <c r="AM35" s="745"/>
      <c r="AN35" s="169"/>
      <c r="AO35" s="747"/>
      <c r="AP35" s="747"/>
      <c r="AQ35" s="747"/>
      <c r="AR35" s="747"/>
      <c r="AS35" s="747"/>
      <c r="AT35" s="747"/>
      <c r="AU35" s="747"/>
      <c r="AV35" s="747"/>
      <c r="AW35" s="747"/>
      <c r="AX35" s="747"/>
      <c r="AY35" s="747"/>
      <c r="AZ35" s="747"/>
      <c r="BA35" s="747"/>
      <c r="BB35" s="169"/>
      <c r="BC35" s="169"/>
      <c r="BD35" s="169"/>
      <c r="BE35" s="169"/>
      <c r="BF35" s="169"/>
      <c r="BG35" s="169"/>
      <c r="BH35" s="169"/>
      <c r="BI35" s="169"/>
      <c r="BJ35" s="169"/>
      <c r="BK35" s="169"/>
      <c r="BL35" s="169"/>
      <c r="BM35" s="169"/>
      <c r="BN35" s="169"/>
      <c r="BO35" s="169"/>
      <c r="BP35" s="169"/>
      <c r="BQ35" s="169"/>
      <c r="BR35" s="170"/>
      <c r="CD35" s="449"/>
    </row>
    <row r="36" spans="1:82" s="151" customFormat="1" ht="13.5" customHeight="1">
      <c r="AJ36" s="171"/>
      <c r="AK36" s="171"/>
      <c r="AL36" s="171"/>
      <c r="AM36" s="171"/>
      <c r="AN36" s="172"/>
      <c r="AO36" s="172"/>
      <c r="AP36" s="172"/>
      <c r="AQ36" s="173"/>
      <c r="AR36" s="173"/>
      <c r="AS36" s="173"/>
      <c r="AT36" s="173"/>
      <c r="AU36" s="173"/>
      <c r="AV36" s="173"/>
      <c r="AW36" s="173"/>
      <c r="AX36" s="173"/>
      <c r="AY36" s="173"/>
      <c r="AZ36" s="173"/>
      <c r="BA36" s="173"/>
      <c r="BB36" s="173"/>
      <c r="BC36" s="173"/>
      <c r="BD36" s="173"/>
      <c r="BE36" s="173"/>
      <c r="BF36" s="173"/>
      <c r="BG36" s="436"/>
      <c r="BH36" s="436"/>
      <c r="BI36" s="436"/>
      <c r="BJ36" s="436"/>
      <c r="BK36" s="436"/>
      <c r="BL36" s="436"/>
      <c r="BM36" s="436"/>
      <c r="BN36" s="436"/>
      <c r="BO36" s="436"/>
      <c r="BP36" s="436"/>
      <c r="BQ36" s="436"/>
      <c r="BR36" s="436"/>
      <c r="CD36" s="449"/>
    </row>
    <row r="37" spans="1:82" s="151" customFormat="1" ht="13.5" customHeight="1">
      <c r="AJ37" s="171"/>
      <c r="AK37" s="171"/>
      <c r="AL37" s="171"/>
      <c r="AM37" s="171"/>
      <c r="AN37" s="172"/>
      <c r="AO37" s="172"/>
      <c r="AP37" s="172"/>
      <c r="AQ37" s="173"/>
      <c r="AR37" s="173"/>
      <c r="AS37" s="173"/>
      <c r="AT37" s="173"/>
      <c r="AU37" s="173"/>
      <c r="AV37" s="437" t="s">
        <v>432</v>
      </c>
      <c r="AW37" s="173"/>
      <c r="AX37" s="173"/>
      <c r="AY37" s="173"/>
      <c r="AZ37" s="173"/>
      <c r="BA37" s="173"/>
      <c r="BB37" s="173"/>
      <c r="BC37" s="173"/>
      <c r="BD37" s="173"/>
      <c r="BE37" s="173"/>
      <c r="BF37" s="173"/>
      <c r="BH37" s="437" t="s">
        <v>432</v>
      </c>
      <c r="CD37" s="449"/>
    </row>
    <row r="38" spans="1:82" ht="15" customHeight="1">
      <c r="A38" s="800" t="s">
        <v>429</v>
      </c>
      <c r="B38" s="800"/>
      <c r="C38" s="800"/>
      <c r="D38" s="800"/>
      <c r="E38" s="800"/>
      <c r="F38" s="800"/>
      <c r="G38" s="800"/>
      <c r="H38" s="800"/>
      <c r="I38" s="800"/>
      <c r="J38" s="800"/>
      <c r="K38" s="800"/>
      <c r="L38" s="800"/>
      <c r="M38" s="800"/>
      <c r="N38" s="800"/>
      <c r="O38" s="800"/>
      <c r="P38" s="800"/>
      <c r="Q38" s="800"/>
      <c r="R38" s="800"/>
      <c r="S38" s="800"/>
      <c r="T38" s="800"/>
      <c r="U38" s="800"/>
      <c r="V38" s="800"/>
      <c r="W38" s="800"/>
      <c r="X38" s="800"/>
      <c r="Y38" s="800"/>
      <c r="Z38" s="800"/>
      <c r="AA38" s="800"/>
      <c r="AB38" s="800"/>
      <c r="AC38" s="800"/>
      <c r="AD38" s="800"/>
      <c r="AE38" s="800"/>
      <c r="AF38" s="800"/>
      <c r="AG38" s="800"/>
      <c r="AH38" s="800"/>
      <c r="AI38" s="800"/>
      <c r="AJ38" s="800"/>
      <c r="AK38" s="800"/>
      <c r="AL38" s="800"/>
      <c r="AM38" s="800"/>
      <c r="AN38" s="800"/>
      <c r="AO38" s="800"/>
      <c r="AP38" s="800"/>
      <c r="AQ38" s="800"/>
      <c r="AR38" s="800"/>
      <c r="AS38" s="800"/>
      <c r="AT38" s="800"/>
      <c r="AU38" s="800"/>
      <c r="AV38" s="917" t="s">
        <v>460</v>
      </c>
      <c r="AW38" s="907"/>
      <c r="AX38" s="907"/>
      <c r="AY38" s="907"/>
      <c r="AZ38" s="907"/>
      <c r="BA38" s="907" t="s">
        <v>157</v>
      </c>
      <c r="BB38" s="907"/>
      <c r="BC38" s="907"/>
      <c r="BD38" s="797"/>
      <c r="BE38" s="798"/>
      <c r="BF38" s="799"/>
      <c r="BG38" s="437"/>
      <c r="BH38" s="918" t="s">
        <v>431</v>
      </c>
      <c r="BI38" s="919"/>
      <c r="BJ38" s="919"/>
      <c r="BK38" s="919"/>
      <c r="BL38" s="919"/>
      <c r="BM38" s="920"/>
      <c r="BN38" s="906" t="s">
        <v>158</v>
      </c>
      <c r="BO38" s="906"/>
      <c r="BP38" s="906"/>
      <c r="BQ38" s="906"/>
      <c r="BR38" s="906"/>
    </row>
    <row r="39" spans="1:82" s="174" customFormat="1" ht="15" customHeight="1">
      <c r="A39" s="800"/>
      <c r="B39" s="800"/>
      <c r="C39" s="800"/>
      <c r="D39" s="800"/>
      <c r="E39" s="800"/>
      <c r="F39" s="800"/>
      <c r="G39" s="800"/>
      <c r="H39" s="800"/>
      <c r="I39" s="800"/>
      <c r="J39" s="800"/>
      <c r="K39" s="800"/>
      <c r="L39" s="800"/>
      <c r="M39" s="800"/>
      <c r="N39" s="800"/>
      <c r="O39" s="800"/>
      <c r="P39" s="800"/>
      <c r="Q39" s="800"/>
      <c r="R39" s="800"/>
      <c r="S39" s="800"/>
      <c r="T39" s="800"/>
      <c r="U39" s="800"/>
      <c r="V39" s="800"/>
      <c r="W39" s="800"/>
      <c r="X39" s="800"/>
      <c r="Y39" s="800"/>
      <c r="Z39" s="800"/>
      <c r="AA39" s="800"/>
      <c r="AB39" s="800"/>
      <c r="AC39" s="800"/>
      <c r="AD39" s="800"/>
      <c r="AE39" s="800"/>
      <c r="AF39" s="800"/>
      <c r="AG39" s="800"/>
      <c r="AH39" s="800"/>
      <c r="AI39" s="800"/>
      <c r="AJ39" s="800"/>
      <c r="AK39" s="800"/>
      <c r="AL39" s="800"/>
      <c r="AM39" s="800"/>
      <c r="AN39" s="800"/>
      <c r="AO39" s="800"/>
      <c r="AP39" s="800"/>
      <c r="AQ39" s="800"/>
      <c r="AR39" s="800"/>
      <c r="AS39" s="800"/>
      <c r="AT39" s="800"/>
      <c r="AU39" s="800"/>
      <c r="AV39" s="907"/>
      <c r="AW39" s="907"/>
      <c r="AX39" s="907"/>
      <c r="AY39" s="907"/>
      <c r="AZ39" s="907"/>
      <c r="BA39" s="907" t="s">
        <v>159</v>
      </c>
      <c r="BB39" s="907"/>
      <c r="BC39" s="907"/>
      <c r="BD39" s="797"/>
      <c r="BE39" s="798"/>
      <c r="BF39" s="799"/>
      <c r="BG39" s="437"/>
      <c r="BH39" s="908"/>
      <c r="BI39" s="909"/>
      <c r="BJ39" s="909"/>
      <c r="BK39" s="909"/>
      <c r="BL39" s="909"/>
      <c r="BM39" s="910"/>
      <c r="BN39" s="906"/>
      <c r="BO39" s="906"/>
      <c r="BP39" s="906"/>
      <c r="BQ39" s="906"/>
      <c r="BR39" s="906"/>
      <c r="CD39" s="450"/>
    </row>
    <row r="40" spans="1:82" s="174" customFormat="1" ht="15" customHeight="1">
      <c r="A40" s="444"/>
      <c r="B40" s="444"/>
      <c r="C40" s="444"/>
      <c r="D40" s="444"/>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444"/>
      <c r="AN40" s="444"/>
      <c r="AO40" s="444"/>
      <c r="AP40" s="444"/>
      <c r="AQ40" s="444"/>
      <c r="AR40" s="444"/>
      <c r="AS40" s="444"/>
      <c r="AT40" s="444"/>
      <c r="AU40" s="444"/>
      <c r="AV40" s="917" t="s">
        <v>461</v>
      </c>
      <c r="AW40" s="907"/>
      <c r="AX40" s="907"/>
      <c r="AY40" s="907"/>
      <c r="AZ40" s="907"/>
      <c r="BA40" s="907" t="s">
        <v>430</v>
      </c>
      <c r="BB40" s="907"/>
      <c r="BC40" s="907"/>
      <c r="BD40" s="797"/>
      <c r="BE40" s="798"/>
      <c r="BF40" s="799"/>
      <c r="BG40" s="437"/>
      <c r="BH40" s="911"/>
      <c r="BI40" s="912"/>
      <c r="BJ40" s="912"/>
      <c r="BK40" s="912"/>
      <c r="BL40" s="912"/>
      <c r="BM40" s="913"/>
      <c r="BN40" s="906"/>
      <c r="BO40" s="906"/>
      <c r="BP40" s="906"/>
      <c r="BQ40" s="906"/>
      <c r="BR40" s="906"/>
      <c r="CD40" s="450"/>
    </row>
    <row r="41" spans="1:82" s="174" customFormat="1" ht="15" customHeight="1">
      <c r="A41" s="444"/>
      <c r="B41" s="444"/>
      <c r="C41" s="444"/>
      <c r="D41" s="444"/>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c r="AM41" s="444"/>
      <c r="AN41" s="444"/>
      <c r="AO41" s="444"/>
      <c r="AP41" s="444"/>
      <c r="AQ41" s="444"/>
      <c r="AR41" s="444"/>
      <c r="AS41" s="444"/>
      <c r="AT41" s="444"/>
      <c r="AU41" s="444"/>
      <c r="AV41" s="907"/>
      <c r="AW41" s="907"/>
      <c r="AX41" s="907"/>
      <c r="AY41" s="907"/>
      <c r="AZ41" s="907"/>
      <c r="BA41" s="907"/>
      <c r="BB41" s="907"/>
      <c r="BC41" s="907"/>
      <c r="BD41" s="797"/>
      <c r="BE41" s="798"/>
      <c r="BF41" s="799"/>
      <c r="BG41" s="437"/>
      <c r="BH41" s="914"/>
      <c r="BI41" s="915"/>
      <c r="BJ41" s="915"/>
      <c r="BK41" s="915"/>
      <c r="BL41" s="915"/>
      <c r="BM41" s="916"/>
      <c r="BN41" s="906"/>
      <c r="BO41" s="906"/>
      <c r="BP41" s="906"/>
      <c r="BQ41" s="906"/>
      <c r="BR41" s="906"/>
      <c r="CD41" s="450"/>
    </row>
    <row r="42" spans="1:82" s="174" customFormat="1" ht="17.25" customHeight="1">
      <c r="A42" s="444"/>
      <c r="B42" s="444"/>
      <c r="C42" s="444"/>
      <c r="D42" s="444"/>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444"/>
      <c r="AM42" s="444"/>
      <c r="AN42" s="444"/>
      <c r="AO42" s="444"/>
      <c r="AP42" s="444"/>
      <c r="AQ42" s="444"/>
      <c r="AR42" s="444"/>
      <c r="AS42" s="444"/>
      <c r="AT42" s="444"/>
      <c r="AU42" s="444"/>
      <c r="AV42" s="444"/>
      <c r="AW42" s="444"/>
      <c r="AX42" s="444"/>
      <c r="AY42" s="145"/>
      <c r="AZ42" s="739"/>
      <c r="BA42" s="739"/>
      <c r="BB42" s="739"/>
      <c r="BC42" s="739"/>
      <c r="BD42" s="739"/>
      <c r="BE42" s="739"/>
      <c r="BF42" s="739"/>
      <c r="BG42" s="145"/>
      <c r="BH42" s="145"/>
      <c r="BI42" s="145"/>
      <c r="BJ42" s="145"/>
      <c r="BK42" s="145"/>
      <c r="BL42" s="145"/>
      <c r="BM42" s="145"/>
      <c r="BN42" s="145"/>
      <c r="BO42" s="145"/>
      <c r="BP42" s="145"/>
      <c r="BQ42" s="145"/>
      <c r="BR42" s="145"/>
      <c r="BS42" s="145"/>
      <c r="BT42" s="145"/>
      <c r="CD42" s="450"/>
    </row>
    <row r="43" spans="1:82" s="174" customFormat="1" ht="11.25" customHeight="1">
      <c r="D43" s="175"/>
      <c r="AQ43" s="145"/>
      <c r="AR43" s="145"/>
      <c r="AS43" s="145"/>
      <c r="AT43" s="145"/>
      <c r="AU43" s="145"/>
      <c r="AV43" s="145"/>
      <c r="AW43" s="145"/>
      <c r="AX43" s="145"/>
      <c r="AY43" s="145"/>
      <c r="BG43" s="145"/>
      <c r="BH43" s="145"/>
      <c r="BI43" s="145"/>
      <c r="BJ43" s="145"/>
      <c r="BK43" s="145"/>
      <c r="BL43" s="145"/>
      <c r="BM43" s="145"/>
      <c r="BN43" s="145"/>
      <c r="BO43" s="145"/>
      <c r="BP43" s="145"/>
      <c r="BQ43" s="145"/>
      <c r="BR43" s="145"/>
      <c r="BS43" s="145"/>
      <c r="BT43" s="145"/>
      <c r="CD43" s="450"/>
    </row>
    <row r="44" spans="1:82" s="174" customFormat="1" ht="11.25" customHeight="1">
      <c r="D44" s="175"/>
      <c r="AQ44" s="145"/>
      <c r="AR44" s="145"/>
      <c r="AS44" s="145"/>
      <c r="AT44" s="145"/>
      <c r="AU44" s="145"/>
      <c r="AV44" s="145"/>
      <c r="AW44" s="145"/>
      <c r="AX44" s="145"/>
      <c r="AY44" s="145"/>
      <c r="BG44" s="145"/>
      <c r="BH44" s="145"/>
      <c r="BI44" s="145"/>
      <c r="BJ44" s="145"/>
      <c r="BK44" s="145"/>
      <c r="BL44" s="145"/>
      <c r="BM44" s="145"/>
      <c r="BN44" s="145"/>
      <c r="BO44" s="145"/>
      <c r="BP44" s="145"/>
      <c r="BQ44" s="145"/>
      <c r="BR44" s="145"/>
      <c r="BS44" s="145"/>
      <c r="BT44" s="145"/>
      <c r="CD44" s="450"/>
    </row>
    <row r="45" spans="1:82" s="174" customFormat="1" ht="11.25" customHeight="1">
      <c r="AQ45" s="145"/>
      <c r="AR45" s="145"/>
      <c r="AS45" s="145"/>
      <c r="AT45" s="145"/>
      <c r="AU45" s="145"/>
      <c r="AV45" s="145"/>
      <c r="AW45" s="145"/>
      <c r="AX45" s="145"/>
      <c r="AY45" s="145"/>
      <c r="AZ45" s="176"/>
      <c r="BG45" s="145"/>
      <c r="BH45" s="145"/>
      <c r="BI45" s="145"/>
      <c r="BJ45" s="145"/>
      <c r="BK45" s="145"/>
      <c r="BL45" s="145"/>
      <c r="BM45" s="145"/>
      <c r="BN45" s="145"/>
      <c r="BO45" s="145"/>
      <c r="BP45" s="145"/>
      <c r="BQ45" s="145"/>
      <c r="BR45" s="145"/>
      <c r="BS45" s="145"/>
      <c r="BT45" s="145"/>
      <c r="CD45" s="450"/>
    </row>
    <row r="46" spans="1:82" ht="13.5" customHeight="1"/>
    <row r="47" spans="1:82" ht="14.25" customHeight="1">
      <c r="AZ47" s="174"/>
    </row>
    <row r="48" spans="1:82" ht="13.5" customHeight="1">
      <c r="AZ48" s="174"/>
    </row>
    <row r="49" spans="52:57" ht="13.5" customHeight="1">
      <c r="AZ49" s="174"/>
    </row>
    <row r="50" spans="52:57" ht="13.5" customHeight="1">
      <c r="AZ50" s="174"/>
    </row>
    <row r="51" spans="52:57">
      <c r="AZ51" s="176"/>
      <c r="BA51" s="176"/>
      <c r="BB51" s="174"/>
      <c r="BC51" s="176"/>
      <c r="BD51" s="174"/>
      <c r="BE51" s="174"/>
    </row>
  </sheetData>
  <sheetProtection algorithmName="SHA-512" hashValue="UCKKk7hDqs8/Qk0qwM9Pu6OqtFScSKpabfMNJue/TiOCrgJHaNOKMA9m8XaXERBxge5Rk0jCO7S2eYXgtzav2g==" saltValue="UlFrzE2nOCKVDu484KiS/Q==" spinCount="100000" sheet="1" selectLockedCells="1"/>
  <mergeCells count="168">
    <mergeCell ref="BL28:BN30"/>
    <mergeCell ref="BO28:BR30"/>
    <mergeCell ref="BH14:BI15"/>
    <mergeCell ref="BJ14:BK15"/>
    <mergeCell ref="BL14:BN14"/>
    <mergeCell ref="BO14:BR14"/>
    <mergeCell ref="BL15:BR15"/>
    <mergeCell ref="BH16:BI19"/>
    <mergeCell ref="BJ16:BK19"/>
    <mergeCell ref="BL16:BN18"/>
    <mergeCell ref="BO16:BR18"/>
    <mergeCell ref="BH20:BI23"/>
    <mergeCell ref="BJ20:BK23"/>
    <mergeCell ref="BL20:BN22"/>
    <mergeCell ref="BO20:BR22"/>
    <mergeCell ref="BH24:BI27"/>
    <mergeCell ref="BJ24:BK27"/>
    <mergeCell ref="BL24:BN26"/>
    <mergeCell ref="BO24:BR26"/>
    <mergeCell ref="BH28:BI31"/>
    <mergeCell ref="BJ28:BK31"/>
    <mergeCell ref="BN38:BR38"/>
    <mergeCell ref="BA39:BC39"/>
    <mergeCell ref="BH39:BM41"/>
    <mergeCell ref="BN39:BR41"/>
    <mergeCell ref="AV40:AX41"/>
    <mergeCell ref="AY40:AZ41"/>
    <mergeCell ref="BA40:BC40"/>
    <mergeCell ref="BA41:BC41"/>
    <mergeCell ref="BD40:BF40"/>
    <mergeCell ref="BD41:BF41"/>
    <mergeCell ref="AV38:AX39"/>
    <mergeCell ref="AY38:AZ39"/>
    <mergeCell ref="BA38:BC38"/>
    <mergeCell ref="BH38:BM38"/>
    <mergeCell ref="D1:Q2"/>
    <mergeCell ref="AH1:AK1"/>
    <mergeCell ref="AH2:AK2"/>
    <mergeCell ref="AS2:AW2"/>
    <mergeCell ref="AS3:AW3"/>
    <mergeCell ref="AX2:BB2"/>
    <mergeCell ref="A7:H8"/>
    <mergeCell ref="I7:AE8"/>
    <mergeCell ref="BB8:BF9"/>
    <mergeCell ref="AP2:AR2"/>
    <mergeCell ref="AP3:AR3"/>
    <mergeCell ref="BC2:BR2"/>
    <mergeCell ref="AF6:AG8"/>
    <mergeCell ref="AH9:AP9"/>
    <mergeCell ref="AQ9:BA9"/>
    <mergeCell ref="A14:B15"/>
    <mergeCell ref="C14:Q15"/>
    <mergeCell ref="R14:T15"/>
    <mergeCell ref="U14:W15"/>
    <mergeCell ref="X14:AC15"/>
    <mergeCell ref="AD14:AG15"/>
    <mergeCell ref="AM14:AW15"/>
    <mergeCell ref="AX14:BG15"/>
    <mergeCell ref="AH14:AL15"/>
    <mergeCell ref="A10:H12"/>
    <mergeCell ref="J10:L10"/>
    <mergeCell ref="N10:Q10"/>
    <mergeCell ref="R10:AP10"/>
    <mergeCell ref="AQ10:BA11"/>
    <mergeCell ref="BB6:BF7"/>
    <mergeCell ref="BB10:BR11"/>
    <mergeCell ref="I11:AP12"/>
    <mergeCell ref="AQ12:BA12"/>
    <mergeCell ref="BB12:BR12"/>
    <mergeCell ref="BG6:BR7"/>
    <mergeCell ref="BG8:BR9"/>
    <mergeCell ref="A9:H9"/>
    <mergeCell ref="I9:U9"/>
    <mergeCell ref="V9:Z9"/>
    <mergeCell ref="AA9:AG9"/>
    <mergeCell ref="A6:H6"/>
    <mergeCell ref="I6:AE6"/>
    <mergeCell ref="AH6:AK8"/>
    <mergeCell ref="AL6:AP8"/>
    <mergeCell ref="AQ6:BA8"/>
    <mergeCell ref="AM17:AW19"/>
    <mergeCell ref="AX17:BG17"/>
    <mergeCell ref="AX18:BG19"/>
    <mergeCell ref="C19:E19"/>
    <mergeCell ref="F19:Q19"/>
    <mergeCell ref="AN16:AW16"/>
    <mergeCell ref="AX16:AZ16"/>
    <mergeCell ref="BA16:BG16"/>
    <mergeCell ref="C16:E16"/>
    <mergeCell ref="F16:Q16"/>
    <mergeCell ref="AD16:AG19"/>
    <mergeCell ref="AH16:AL19"/>
    <mergeCell ref="R16:T19"/>
    <mergeCell ref="BA20:BG20"/>
    <mergeCell ref="C21:E22"/>
    <mergeCell ref="F21:Q22"/>
    <mergeCell ref="AM21:AW23"/>
    <mergeCell ref="AX21:BG21"/>
    <mergeCell ref="AX22:BG23"/>
    <mergeCell ref="C23:E23"/>
    <mergeCell ref="F23:Q23"/>
    <mergeCell ref="AD20:AG23"/>
    <mergeCell ref="AH20:AL23"/>
    <mergeCell ref="AN20:AW20"/>
    <mergeCell ref="AX20:AZ20"/>
    <mergeCell ref="C20:E20"/>
    <mergeCell ref="F20:Q20"/>
    <mergeCell ref="A16:B19"/>
    <mergeCell ref="A20:B23"/>
    <mergeCell ref="A24:B27"/>
    <mergeCell ref="X16:AC19"/>
    <mergeCell ref="X20:AC23"/>
    <mergeCell ref="X24:AC27"/>
    <mergeCell ref="R20:T23"/>
    <mergeCell ref="R24:T27"/>
    <mergeCell ref="U16:W19"/>
    <mergeCell ref="U20:W23"/>
    <mergeCell ref="U24:W27"/>
    <mergeCell ref="F24:Q24"/>
    <mergeCell ref="C25:E26"/>
    <mergeCell ref="F25:Q26"/>
    <mergeCell ref="C17:E18"/>
    <mergeCell ref="F17:Q18"/>
    <mergeCell ref="X28:AC31"/>
    <mergeCell ref="R28:T31"/>
    <mergeCell ref="U28:W31"/>
    <mergeCell ref="BD38:BF38"/>
    <mergeCell ref="BD39:BF39"/>
    <mergeCell ref="A38:AU39"/>
    <mergeCell ref="AX26:BG27"/>
    <mergeCell ref="C27:E27"/>
    <mergeCell ref="F27:Q27"/>
    <mergeCell ref="AD24:AG27"/>
    <mergeCell ref="AH24:AL27"/>
    <mergeCell ref="AN24:AW24"/>
    <mergeCell ref="AX24:AZ24"/>
    <mergeCell ref="C24:E24"/>
    <mergeCell ref="C29:E30"/>
    <mergeCell ref="F29:Q30"/>
    <mergeCell ref="BA24:BG24"/>
    <mergeCell ref="F28:Q28"/>
    <mergeCell ref="BA28:BG28"/>
    <mergeCell ref="AM25:AW27"/>
    <mergeCell ref="AX25:BG25"/>
    <mergeCell ref="BU8:CA9"/>
    <mergeCell ref="BU16:CA17"/>
    <mergeCell ref="BU20:CA21"/>
    <mergeCell ref="BU24:CA25"/>
    <mergeCell ref="BU28:CA29"/>
    <mergeCell ref="BU14:CA15"/>
    <mergeCell ref="BU6:CA7"/>
    <mergeCell ref="A28:B31"/>
    <mergeCell ref="AZ42:BF42"/>
    <mergeCell ref="AX28:AZ28"/>
    <mergeCell ref="C32:AH32"/>
    <mergeCell ref="AI33:AM33"/>
    <mergeCell ref="AO33:BA33"/>
    <mergeCell ref="AI34:AM35"/>
    <mergeCell ref="AO34:BA35"/>
    <mergeCell ref="AM29:AW31"/>
    <mergeCell ref="AX29:BG29"/>
    <mergeCell ref="AX30:BG31"/>
    <mergeCell ref="C31:E31"/>
    <mergeCell ref="F31:Q31"/>
    <mergeCell ref="AD28:AG31"/>
    <mergeCell ref="AH28:AL31"/>
    <mergeCell ref="AN28:AW28"/>
    <mergeCell ref="C28:E28"/>
  </mergeCells>
  <phoneticPr fontId="5"/>
  <conditionalFormatting sqref="I11">
    <cfRule type="containsBlanks" dxfId="88" priority="33">
      <formula>LEN(TRIM(I11))=0</formula>
    </cfRule>
  </conditionalFormatting>
  <conditionalFormatting sqref="J10:L10">
    <cfRule type="containsBlanks" dxfId="87" priority="32">
      <formula>LEN(TRIM(J10))=0</formula>
    </cfRule>
  </conditionalFormatting>
  <conditionalFormatting sqref="N10:Q10">
    <cfRule type="containsBlanks" dxfId="86" priority="31">
      <formula>LEN(TRIM(N10))=0</formula>
    </cfRule>
  </conditionalFormatting>
  <conditionalFormatting sqref="AH6 AQ6 I6:AE8 I9 V9 AA9 AQ9:BA9">
    <cfRule type="containsBlanks" dxfId="85" priority="39">
      <formula>LEN(TRIM(I6))=0</formula>
    </cfRule>
  </conditionalFormatting>
  <conditionalFormatting sqref="AO34">
    <cfRule type="containsBlanks" dxfId="84" priority="37">
      <formula>LEN(TRIM(AO34))=0</formula>
    </cfRule>
  </conditionalFormatting>
  <conditionalFormatting sqref="AO33:BA33">
    <cfRule type="containsBlanks" dxfId="83" priority="30">
      <formula>LEN(TRIM(AO33))=0</formula>
    </cfRule>
  </conditionalFormatting>
  <conditionalFormatting sqref="BG6">
    <cfRule type="containsBlanks" dxfId="82" priority="36">
      <formula>LEN(TRIM(BG6))=0</formula>
    </cfRule>
  </conditionalFormatting>
  <conditionalFormatting sqref="BU8:CA9">
    <cfRule type="containsBlanks" dxfId="81" priority="40">
      <formula>LEN(TRIM(BU8))=0</formula>
    </cfRule>
  </conditionalFormatting>
  <conditionalFormatting sqref="BU16:CA17">
    <cfRule type="expression" dxfId="80" priority="7" stopIfTrue="1">
      <formula>R16=""</formula>
    </cfRule>
    <cfRule type="expression" dxfId="79" priority="11">
      <formula>BU16=""</formula>
    </cfRule>
  </conditionalFormatting>
  <conditionalFormatting sqref="BU20:CA21">
    <cfRule type="expression" dxfId="78" priority="5" stopIfTrue="1">
      <formula>F20=""</formula>
    </cfRule>
    <cfRule type="expression" dxfId="77" priority="6">
      <formula>BU20=""</formula>
    </cfRule>
  </conditionalFormatting>
  <conditionalFormatting sqref="BU24:CA25">
    <cfRule type="expression" dxfId="76" priority="3" stopIfTrue="1">
      <formula>F24=""</formula>
    </cfRule>
    <cfRule type="expression" dxfId="75" priority="4">
      <formula>BU24=""</formula>
    </cfRule>
  </conditionalFormatting>
  <conditionalFormatting sqref="BU28:CA29">
    <cfRule type="expression" dxfId="74" priority="1" stopIfTrue="1">
      <formula>F28=""</formula>
    </cfRule>
    <cfRule type="expression" dxfId="73" priority="2">
      <formula>BU28=""</formula>
    </cfRule>
  </conditionalFormatting>
  <dataValidations count="10">
    <dataValidation type="list" allowBlank="1" showInputMessage="1" sqref="AH6:AK8 R16:T31" xr:uid="{00000000-0002-0000-0300-000000000000}">
      <formula1>"男,女"</formula1>
    </dataValidation>
    <dataValidation type="textLength" operator="equal" allowBlank="1" showInputMessage="1" showErrorMessage="1" error="3桁の数値を入力してください。" sqref="J10:L10" xr:uid="{00000000-0002-0000-0300-000001000000}">
      <formula1>3</formula1>
    </dataValidation>
    <dataValidation type="textLength" operator="equal" allowBlank="1" showInputMessage="1" showErrorMessage="1" error="4桁の数値を入力してください。" sqref="N10:Q10" xr:uid="{00000000-0002-0000-0300-000002000000}">
      <formula1>4</formula1>
    </dataValidation>
    <dataValidation type="textLength" operator="equal" allowBlank="1" showInputMessage="1" showErrorMessage="1" error="12桁の数値を入力してください。" sqref="F19:Q19 F23:Q23 F27:Q27 F31:Q31 BG8:BR9" xr:uid="{00000000-0002-0000-0300-000003000000}">
      <formula1>12</formula1>
    </dataValidation>
    <dataValidation imeMode="halfAlpha" allowBlank="1" showInputMessage="1" showErrorMessage="1" sqref="AQ9:BA9 AQ6" xr:uid="{00000000-0002-0000-0300-000004000000}"/>
    <dataValidation imeMode="hiragana" allowBlank="1" showInputMessage="1" showErrorMessage="1" sqref="AA9 I7:AE8 V9 I9 I11 F17:Q18 F21:Q22 F25:Q26 F29:Q30 AD16:AG31" xr:uid="{00000000-0002-0000-0300-000005000000}"/>
    <dataValidation imeMode="halfKatakana" allowBlank="1" showInputMessage="1" showErrorMessage="1" sqref="I6:AE6 F20:Q20 F24:Q24 F16:Q16 F28:Q28" xr:uid="{00000000-0002-0000-0300-000006000000}"/>
    <dataValidation type="textLength" operator="equal" allowBlank="1" showInputMessage="1" showErrorMessage="1" error="8桁の数値を入力してください。" sqref="BG6:BR7" xr:uid="{00000000-0002-0000-0300-000007000000}">
      <formula1>8</formula1>
    </dataValidation>
    <dataValidation allowBlank="1" showInputMessage="1" showErrorMessage="1" prompt="yyyy/mm/dd で入力してください。" sqref="X16:AC31" xr:uid="{00000000-0002-0000-0300-000008000000}"/>
    <dataValidation type="list" allowBlank="1" showInputMessage="1" showErrorMessage="1" sqref="BU8 BU16 BU24 BU20 BU28" xr:uid="{00000000-0002-0000-0300-000009000000}">
      <formula1>"登録済,登録予定,登録予定無し"</formula1>
    </dataValidation>
  </dataValidations>
  <printOptions horizontalCentered="1" verticalCentered="1"/>
  <pageMargins left="0.39370078740157483" right="0.39370078740157483" top="0.39370078740157483" bottom="0.39370078740157483" header="0.31496062992125984" footer="0.31496062992125984"/>
  <pageSetup paperSize="9" scale="86" orientation="landscape" blackAndWhite="1"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xr:uid="{00000000-0002-0000-0300-00000A000000}">
          <x14:formula1>
            <xm:f>続柄!$B$1:$B$21</xm:f>
          </x14:formula1>
          <xm:sqref>U16:W31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4"/>
  <sheetViews>
    <sheetView showGridLines="0" view="pageBreakPreview" zoomScaleNormal="100" zoomScaleSheetLayoutView="100" workbookViewId="0">
      <selection activeCell="C5" sqref="C5:D5"/>
    </sheetView>
  </sheetViews>
  <sheetFormatPr defaultColWidth="9" defaultRowHeight="15.75"/>
  <cols>
    <col min="1" max="1" width="3.375" style="124" customWidth="1"/>
    <col min="2" max="2" width="10.5" style="124" customWidth="1"/>
    <col min="3" max="3" width="3.375" style="124" customWidth="1"/>
    <col min="4" max="4" width="21.625" style="124" customWidth="1"/>
    <col min="5" max="5" width="12.75" style="124" customWidth="1"/>
    <col min="6" max="6" width="3.875" style="124" customWidth="1"/>
    <col min="7" max="7" width="11.25" style="124" customWidth="1"/>
    <col min="8" max="8" width="9.125" style="124" customWidth="1"/>
    <col min="9" max="10" width="10.125" style="124" customWidth="1"/>
    <col min="11" max="11" width="24.625" style="124" customWidth="1"/>
    <col min="12" max="12" width="4" style="124" customWidth="1"/>
    <col min="13" max="13" width="5.625" style="124" customWidth="1"/>
    <col min="14" max="16384" width="9" style="124"/>
  </cols>
  <sheetData>
    <row r="1" spans="1:14" ht="27.75" customHeight="1">
      <c r="A1" s="121"/>
      <c r="B1" s="122" t="s">
        <v>125</v>
      </c>
      <c r="C1" s="123"/>
      <c r="D1" s="121"/>
      <c r="E1" s="121"/>
      <c r="F1" s="121"/>
      <c r="G1" s="121"/>
      <c r="H1" s="121"/>
      <c r="I1" s="949" t="s">
        <v>112</v>
      </c>
      <c r="J1" s="949"/>
      <c r="K1" s="142" t="str">
        <f>IF(①共済資格!BA3="令和年月日","",①共済資格!BA3)</f>
        <v/>
      </c>
    </row>
    <row r="2" spans="1:14" ht="43.5" customHeight="1">
      <c r="A2" s="950" t="s">
        <v>113</v>
      </c>
      <c r="B2" s="950"/>
      <c r="C2" s="950"/>
      <c r="D2" s="950"/>
      <c r="E2" s="950"/>
      <c r="F2" s="950"/>
      <c r="G2" s="950"/>
      <c r="H2" s="950"/>
      <c r="I2" s="950"/>
      <c r="J2" s="950"/>
      <c r="K2" s="950"/>
    </row>
    <row r="3" spans="1:14" ht="19.5" customHeight="1">
      <c r="A3" s="951" t="s">
        <v>114</v>
      </c>
      <c r="B3" s="951"/>
      <c r="C3" s="951"/>
      <c r="D3" s="951"/>
      <c r="E3" s="951"/>
      <c r="F3" s="951"/>
      <c r="G3" s="951"/>
      <c r="H3" s="951"/>
      <c r="I3" s="951"/>
      <c r="J3" s="951"/>
      <c r="K3" s="951"/>
    </row>
    <row r="4" spans="1:14" ht="19.5" customHeight="1">
      <c r="A4" s="125"/>
      <c r="B4" s="125"/>
      <c r="C4" s="125"/>
      <c r="D4" s="125"/>
      <c r="E4" s="125"/>
      <c r="F4" s="125"/>
      <c r="G4" s="125"/>
      <c r="H4" s="125"/>
      <c r="I4" s="125"/>
      <c r="J4" s="125"/>
      <c r="K4" s="125"/>
    </row>
    <row r="5" spans="1:14" ht="27.75" customHeight="1">
      <c r="A5" s="952" t="s">
        <v>415</v>
      </c>
      <c r="B5" s="953"/>
      <c r="C5" s="954" t="str">
        <f>IF(③被扶養者申告書!BG6="","",③被扶養者申告書!BG6)</f>
        <v/>
      </c>
      <c r="D5" s="955"/>
      <c r="E5" s="956"/>
      <c r="F5" s="957"/>
      <c r="G5" s="957"/>
      <c r="H5" s="957"/>
      <c r="I5" s="957"/>
      <c r="J5" s="957"/>
    </row>
    <row r="6" spans="1:14" ht="18.75" customHeight="1">
      <c r="A6" s="958" t="s">
        <v>115</v>
      </c>
      <c r="B6" s="959"/>
      <c r="C6" s="960" t="str">
        <f>IF(①共済資格!$BA$8="","",①共済資格!$BA$8)</f>
        <v>　</v>
      </c>
      <c r="D6" s="961"/>
      <c r="E6" s="956"/>
      <c r="F6" s="957"/>
      <c r="G6" s="957"/>
      <c r="H6" s="957"/>
      <c r="I6" s="957"/>
      <c r="J6" s="957"/>
    </row>
    <row r="7" spans="1:14" ht="32.25" customHeight="1">
      <c r="A7" s="962" t="s">
        <v>116</v>
      </c>
      <c r="B7" s="963"/>
      <c r="C7" s="964" t="str">
        <f>IF(①共済資格!$BA$9="","",①共済資格!$BA$9)</f>
        <v>　</v>
      </c>
      <c r="D7" s="965"/>
      <c r="E7" s="956"/>
      <c r="F7" s="957"/>
      <c r="G7" s="957"/>
      <c r="H7" s="957"/>
      <c r="I7" s="957"/>
      <c r="J7" s="957"/>
    </row>
    <row r="8" spans="1:14" ht="21" customHeight="1">
      <c r="A8" s="126"/>
      <c r="B8" s="126"/>
      <c r="C8" s="127"/>
      <c r="D8" s="127"/>
      <c r="E8" s="128"/>
      <c r="F8" s="129"/>
      <c r="G8" s="129"/>
      <c r="H8" s="129"/>
      <c r="I8" s="129"/>
      <c r="J8" s="129"/>
      <c r="K8" s="129"/>
    </row>
    <row r="9" spans="1:14" ht="18" customHeight="1">
      <c r="A9" s="130" t="s">
        <v>117</v>
      </c>
      <c r="B9" s="130"/>
      <c r="C9" s="130"/>
      <c r="D9" s="130"/>
      <c r="E9" s="130"/>
      <c r="F9" s="130"/>
      <c r="G9" s="130"/>
      <c r="H9" s="130"/>
      <c r="I9" s="130"/>
      <c r="J9" s="130"/>
      <c r="K9" s="130"/>
    </row>
    <row r="10" spans="1:14" ht="33.75" customHeight="1">
      <c r="A10" s="942" t="s">
        <v>118</v>
      </c>
      <c r="B10" s="943"/>
      <c r="C10" s="131" t="s">
        <v>119</v>
      </c>
      <c r="D10" s="132" t="str">
        <f>IF(②雇用保険!BS14="","",②雇用保険!BS14)</f>
        <v>‐</v>
      </c>
      <c r="E10" s="944" t="str">
        <f>IF(②雇用保険!I15="","",②雇用保険!I15)</f>
        <v xml:space="preserve">  </v>
      </c>
      <c r="F10" s="945"/>
      <c r="G10" s="945"/>
      <c r="H10" s="945"/>
      <c r="I10" s="945"/>
      <c r="J10" s="945"/>
      <c r="K10" s="946"/>
    </row>
    <row r="11" spans="1:14" ht="33.75" customHeight="1">
      <c r="A11" s="947" t="s">
        <v>120</v>
      </c>
      <c r="B11" s="948"/>
      <c r="C11" s="133" t="s">
        <v>119</v>
      </c>
      <c r="D11" s="134" t="str">
        <f>IF(①共済資格!BA13="","",①共済資格!BA13)</f>
        <v>‐</v>
      </c>
      <c r="E11" s="936" t="str">
        <f>IF(①共済資格!BA15="","",①共済資格!BA15)</f>
        <v xml:space="preserve">  </v>
      </c>
      <c r="F11" s="937"/>
      <c r="G11" s="937"/>
      <c r="H11" s="937"/>
      <c r="I11" s="937"/>
      <c r="J11" s="937"/>
      <c r="K11" s="938"/>
    </row>
    <row r="12" spans="1:14" ht="21" customHeight="1">
      <c r="A12" s="126"/>
      <c r="B12" s="126"/>
      <c r="C12" s="127"/>
      <c r="D12" s="127"/>
      <c r="E12" s="127"/>
      <c r="F12" s="135"/>
      <c r="G12" s="135"/>
      <c r="H12" s="135"/>
      <c r="I12" s="135"/>
      <c r="J12" s="135"/>
      <c r="K12" s="135"/>
    </row>
    <row r="13" spans="1:14" ht="18" customHeight="1">
      <c r="A13" s="419" t="s">
        <v>121</v>
      </c>
      <c r="B13" s="419"/>
      <c r="C13" s="419"/>
      <c r="D13" s="419"/>
      <c r="E13" s="419"/>
      <c r="F13" s="419"/>
      <c r="G13" s="419"/>
      <c r="H13" s="419"/>
      <c r="I13" s="419"/>
      <c r="J13" s="419"/>
      <c r="K13" s="419"/>
      <c r="M13" s="418"/>
      <c r="N13" s="414"/>
    </row>
    <row r="14" spans="1:14" ht="18" customHeight="1" thickBot="1">
      <c r="A14" s="420" t="s">
        <v>409</v>
      </c>
      <c r="B14" s="419"/>
      <c r="C14" s="419"/>
      <c r="D14" s="419"/>
      <c r="E14" s="419"/>
      <c r="F14" s="419"/>
      <c r="G14" s="419"/>
      <c r="H14" s="419"/>
      <c r="I14" s="419"/>
      <c r="J14" s="419"/>
      <c r="K14" s="419"/>
      <c r="M14" s="423" t="s">
        <v>411</v>
      </c>
      <c r="N14" s="414"/>
    </row>
    <row r="15" spans="1:14" ht="21.75" customHeight="1">
      <c r="A15" s="927">
        <v>1</v>
      </c>
      <c r="B15" s="136" t="s">
        <v>115</v>
      </c>
      <c r="C15" s="929" t="str">
        <f>IF(M15="","",VLOOKUP(M15,③被扶養者申告書!A16:AW17,6,FALSE))</f>
        <v/>
      </c>
      <c r="D15" s="930"/>
      <c r="E15" s="137" t="s">
        <v>122</v>
      </c>
      <c r="F15" s="131" t="s">
        <v>119</v>
      </c>
      <c r="G15" s="421"/>
      <c r="H15" s="931"/>
      <c r="I15" s="932"/>
      <c r="J15" s="932"/>
      <c r="K15" s="933"/>
      <c r="M15" s="925"/>
    </row>
    <row r="16" spans="1:14" ht="21.75" customHeight="1" thickBot="1">
      <c r="A16" s="928"/>
      <c r="B16" s="138" t="s">
        <v>123</v>
      </c>
      <c r="C16" s="934" t="str">
        <f>IF(M15="","",VLOOKUP(M15,③被扶養者申告書!A17:AW17,6,FALSE))</f>
        <v/>
      </c>
      <c r="D16" s="935"/>
      <c r="E16" s="139" t="s">
        <v>124</v>
      </c>
      <c r="F16" s="133" t="s">
        <v>119</v>
      </c>
      <c r="G16" s="422" t="str">
        <f>IF(M15="","",VLOOKUP(M15,③被扶養者申告書!B16:AW17,39,FALSE))</f>
        <v/>
      </c>
      <c r="H16" s="939" t="str">
        <f>IF(M15="","",VLOOKUP(M15,③被扶養者申告書!A17:AW17,39,FALSE))</f>
        <v/>
      </c>
      <c r="I16" s="940"/>
      <c r="J16" s="940"/>
      <c r="K16" s="941"/>
      <c r="M16" s="926"/>
    </row>
    <row r="17" spans="1:13" ht="21.75" customHeight="1">
      <c r="A17" s="927">
        <v>2</v>
      </c>
      <c r="B17" s="136" t="s">
        <v>115</v>
      </c>
      <c r="C17" s="929" t="str">
        <f>IF(M17="","",VLOOKUP(M17,③被扶養者申告書!A20:AW21,6,FALSE))</f>
        <v/>
      </c>
      <c r="D17" s="930"/>
      <c r="E17" s="137" t="s">
        <v>122</v>
      </c>
      <c r="F17" s="131" t="s">
        <v>119</v>
      </c>
      <c r="G17" s="421"/>
      <c r="H17" s="931"/>
      <c r="I17" s="932"/>
      <c r="J17" s="932"/>
      <c r="K17" s="933"/>
      <c r="M17" s="925"/>
    </row>
    <row r="18" spans="1:13" ht="21.75" customHeight="1" thickBot="1">
      <c r="A18" s="928"/>
      <c r="B18" s="138" t="s">
        <v>123</v>
      </c>
      <c r="C18" s="934" t="str">
        <f>IF(M17="","",VLOOKUP(M17,③被扶養者申告書!A21:AW21,6,FALSE))</f>
        <v/>
      </c>
      <c r="D18" s="935"/>
      <c r="E18" s="139" t="s">
        <v>124</v>
      </c>
      <c r="F18" s="133" t="s">
        <v>119</v>
      </c>
      <c r="G18" s="422" t="str">
        <f>IF(M17="","",VLOOKUP(M17,③被扶養者申告書!B20:AW21,39,FALSE))</f>
        <v/>
      </c>
      <c r="H18" s="939" t="str">
        <f>IF(M17="","",VLOOKUP(M17,③被扶養者申告書!A21:AW21,39,FALSE))</f>
        <v/>
      </c>
      <c r="I18" s="940"/>
      <c r="J18" s="940"/>
      <c r="K18" s="941"/>
      <c r="M18" s="926"/>
    </row>
    <row r="19" spans="1:13" ht="21.75" customHeight="1">
      <c r="A19" s="927">
        <v>3</v>
      </c>
      <c r="B19" s="136" t="s">
        <v>115</v>
      </c>
      <c r="C19" s="929" t="str">
        <f>IF(M19="","",VLOOKUP(M19,③被扶養者申告書!A24:AW25,6,FALSE))</f>
        <v/>
      </c>
      <c r="D19" s="930"/>
      <c r="E19" s="137" t="s">
        <v>122</v>
      </c>
      <c r="F19" s="131" t="s">
        <v>119</v>
      </c>
      <c r="G19" s="421"/>
      <c r="H19" s="931"/>
      <c r="I19" s="932"/>
      <c r="J19" s="932"/>
      <c r="K19" s="933"/>
      <c r="M19" s="925"/>
    </row>
    <row r="20" spans="1:13" ht="21.75" customHeight="1" thickBot="1">
      <c r="A20" s="928"/>
      <c r="B20" s="138" t="s">
        <v>123</v>
      </c>
      <c r="C20" s="934" t="str">
        <f>IF(M19="","",VLOOKUP(M19,③被扶養者申告書!A25:AW25,6,FALSE))</f>
        <v/>
      </c>
      <c r="D20" s="935"/>
      <c r="E20" s="139" t="s">
        <v>124</v>
      </c>
      <c r="F20" s="133" t="s">
        <v>119</v>
      </c>
      <c r="G20" s="140" t="str">
        <f>IF(M19="","",VLOOKUP(M19,③被扶養者申告書!B24:AW25,39,FALSE))</f>
        <v/>
      </c>
      <c r="H20" s="936" t="str">
        <f>IF(M19="","",VLOOKUP(M19,③被扶養者申告書!A25:AW25,39,FALSE))</f>
        <v/>
      </c>
      <c r="I20" s="937"/>
      <c r="J20" s="937"/>
      <c r="K20" s="938"/>
      <c r="M20" s="926"/>
    </row>
    <row r="21" spans="1:13" ht="21.75" customHeight="1">
      <c r="A21" s="927">
        <v>4</v>
      </c>
      <c r="B21" s="136" t="s">
        <v>115</v>
      </c>
      <c r="C21" s="929" t="str">
        <f>IF(M21="","",VLOOKUP(M21,③被扶養者申告書!A28:AW29,6,FALSE))</f>
        <v/>
      </c>
      <c r="D21" s="930"/>
      <c r="E21" s="137" t="s">
        <v>122</v>
      </c>
      <c r="F21" s="131" t="s">
        <v>119</v>
      </c>
      <c r="G21" s="421"/>
      <c r="H21" s="931"/>
      <c r="I21" s="932"/>
      <c r="J21" s="932"/>
      <c r="K21" s="933"/>
      <c r="M21" s="925"/>
    </row>
    <row r="22" spans="1:13" ht="19.5" customHeight="1" thickBot="1">
      <c r="A22" s="928"/>
      <c r="B22" s="138" t="s">
        <v>123</v>
      </c>
      <c r="C22" s="934" t="str">
        <f>IF(M21="","",VLOOKUP(M21,③被扶養者申告書!A29:AW29,6,FALSE))</f>
        <v/>
      </c>
      <c r="D22" s="935"/>
      <c r="E22" s="139" t="s">
        <v>124</v>
      </c>
      <c r="F22" s="133" t="s">
        <v>119</v>
      </c>
      <c r="G22" s="140" t="str">
        <f>IF(M21="","",VLOOKUP(M21,③被扶養者申告書!B28:AW29,39,FALSE))</f>
        <v/>
      </c>
      <c r="H22" s="936" t="str">
        <f>IF(M21="","",VLOOKUP(M21,③被扶養者申告書!A29:AW29,39,FALSE))</f>
        <v/>
      </c>
      <c r="I22" s="937"/>
      <c r="J22" s="937"/>
      <c r="K22" s="938"/>
      <c r="M22" s="926"/>
    </row>
    <row r="23" spans="1:13">
      <c r="A23" s="123"/>
      <c r="B23" s="123"/>
      <c r="C23" s="123"/>
      <c r="D23" s="123"/>
      <c r="E23" s="123"/>
      <c r="F23" s="123"/>
      <c r="G23" s="123"/>
      <c r="H23" s="123"/>
      <c r="I23" s="123"/>
      <c r="J23" s="123"/>
      <c r="K23" s="123"/>
    </row>
    <row r="24" spans="1:13">
      <c r="A24" s="123"/>
      <c r="B24" s="123"/>
      <c r="C24" s="123"/>
      <c r="D24" s="123"/>
      <c r="E24" s="123"/>
      <c r="F24" s="123"/>
      <c r="G24" s="123"/>
      <c r="H24" s="123"/>
      <c r="I24" s="123"/>
      <c r="J24" s="123"/>
      <c r="K24" s="141"/>
    </row>
  </sheetData>
  <sheetProtection algorithmName="SHA-512" hashValue="J7BhbIhFEuWNlE/wk0nQ/jpDoHsFRdqdCVbLN135qDiKOoIcpo/MWzxhzwwmb+bdCH9un57XM7U4VUAh6KYhxA==" saltValue="Kxnpxw7fjLnRblKWX0QY7g==" spinCount="100000" sheet="1" objects="1" scenarios="1" selectLockedCells="1"/>
  <mergeCells count="38">
    <mergeCell ref="I1:J1"/>
    <mergeCell ref="A2:K2"/>
    <mergeCell ref="A3:K3"/>
    <mergeCell ref="A5:B5"/>
    <mergeCell ref="C5:D5"/>
    <mergeCell ref="E5:J7"/>
    <mergeCell ref="A6:B6"/>
    <mergeCell ref="C6:D6"/>
    <mergeCell ref="A7:B7"/>
    <mergeCell ref="C7:D7"/>
    <mergeCell ref="H19:K19"/>
    <mergeCell ref="C20:D20"/>
    <mergeCell ref="H20:K20"/>
    <mergeCell ref="A10:B10"/>
    <mergeCell ref="E10:K10"/>
    <mergeCell ref="A11:B11"/>
    <mergeCell ref="E11:K11"/>
    <mergeCell ref="A15:A16"/>
    <mergeCell ref="C15:D15"/>
    <mergeCell ref="H15:K15"/>
    <mergeCell ref="C16:D16"/>
    <mergeCell ref="H16:K16"/>
    <mergeCell ref="M15:M16"/>
    <mergeCell ref="M17:M18"/>
    <mergeCell ref="M19:M20"/>
    <mergeCell ref="M21:M22"/>
    <mergeCell ref="A21:A22"/>
    <mergeCell ref="C21:D21"/>
    <mergeCell ref="H21:K21"/>
    <mergeCell ref="C22:D22"/>
    <mergeCell ref="H22:K22"/>
    <mergeCell ref="A17:A18"/>
    <mergeCell ref="C17:D17"/>
    <mergeCell ref="H17:K17"/>
    <mergeCell ref="C18:D18"/>
    <mergeCell ref="H18:K18"/>
    <mergeCell ref="A19:A20"/>
    <mergeCell ref="C19:D19"/>
  </mergeCells>
  <phoneticPr fontId="5"/>
  <conditionalFormatting sqref="A12">
    <cfRule type="expression" dxfId="72" priority="10">
      <formula>$G$23="無"</formula>
    </cfRule>
  </conditionalFormatting>
  <conditionalFormatting sqref="C7 A6:A8">
    <cfRule type="expression" dxfId="71" priority="12">
      <formula>$G$23="無"</formula>
    </cfRule>
  </conditionalFormatting>
  <conditionalFormatting sqref="G15:K15">
    <cfRule type="notContainsBlanks" dxfId="70" priority="7" stopIfTrue="1">
      <formula>LEN(TRIM(G15))&gt;0</formula>
    </cfRule>
    <cfRule type="expression" dxfId="69" priority="8">
      <formula>$M$15=1</formula>
    </cfRule>
  </conditionalFormatting>
  <conditionalFormatting sqref="G17:K17">
    <cfRule type="notContainsBlanks" dxfId="68" priority="5" stopIfTrue="1">
      <formula>LEN(TRIM(G17))&gt;0</formula>
    </cfRule>
    <cfRule type="expression" dxfId="67" priority="6">
      <formula>$M$17=2</formula>
    </cfRule>
  </conditionalFormatting>
  <conditionalFormatting sqref="G19:K19">
    <cfRule type="notContainsBlanks" dxfId="66" priority="3" stopIfTrue="1">
      <formula>LEN(TRIM(G19))&gt;0</formula>
    </cfRule>
    <cfRule type="expression" dxfId="65" priority="4">
      <formula>$M$19=3</formula>
    </cfRule>
  </conditionalFormatting>
  <conditionalFormatting sqref="G21:K21">
    <cfRule type="notContainsBlanks" dxfId="64" priority="1" stopIfTrue="1">
      <formula>LEN(TRIM(G21))&gt;0</formula>
    </cfRule>
    <cfRule type="expression" dxfId="63" priority="2">
      <formula>$M$21=4</formula>
    </cfRule>
  </conditionalFormatting>
  <conditionalFormatting sqref="K1 C5:C7">
    <cfRule type="containsBlanks" dxfId="62" priority="11">
      <formula>LEN(TRIM(C1))=0</formula>
    </cfRule>
  </conditionalFormatting>
  <dataValidations count="8">
    <dataValidation imeMode="halfKatakana" allowBlank="1" showInputMessage="1" showErrorMessage="1" sqref="C6:D6 C15:D15 C17:D17 C19:D19 C21:D21" xr:uid="{00000000-0002-0000-0400-000000000000}"/>
    <dataValidation imeMode="hiragana" allowBlank="1" showInputMessage="1" showErrorMessage="1" sqref="C12:E12 C22:D22 E10:K11 D8:E8 C7:C8 C20:D20 C16:D16 C18:D18 H15:K22" xr:uid="{00000000-0002-0000-0400-000001000000}"/>
    <dataValidation imeMode="halfAlpha" allowBlank="1" showInputMessage="1" showErrorMessage="1" sqref="K1" xr:uid="{00000000-0002-0000-0400-000002000000}"/>
    <dataValidation type="textLength" operator="equal" allowBlank="1" showInputMessage="1" showErrorMessage="1" error="8桁の数値を入力してください。" sqref="C5:D5" xr:uid="{00000000-0002-0000-0400-000003000000}">
      <formula1>8</formula1>
    </dataValidation>
    <dataValidation type="whole" operator="equal" allowBlank="1" showInputMessage="1" showErrorMessage="1" error="「4」以外の数値は入力できません。" sqref="M21:M22" xr:uid="{00000000-0002-0000-0400-000004000000}">
      <formula1>4</formula1>
    </dataValidation>
    <dataValidation type="whole" operator="equal" allowBlank="1" showInputMessage="1" showErrorMessage="1" error="「3」以外の数値は入力できません。" sqref="M19:M20" xr:uid="{00000000-0002-0000-0400-000005000000}">
      <formula1>3</formula1>
    </dataValidation>
    <dataValidation type="whole" operator="equal" allowBlank="1" showInputMessage="1" showErrorMessage="1" error="「2」以外の数値は入力できません。_x000a_" sqref="M17:M18" xr:uid="{00000000-0002-0000-0400-000006000000}">
      <formula1>2</formula1>
    </dataValidation>
    <dataValidation type="whole" operator="equal" allowBlank="1" showInputMessage="1" showErrorMessage="1" error="「1」以外の数値は入力できません。" sqref="M15:M16" xr:uid="{00000000-0002-0000-0400-000007000000}">
      <formula1>1</formula1>
    </dataValidation>
  </dataValidations>
  <printOptions horizontalCentered="1"/>
  <pageMargins left="0.39370078740157483" right="0.39370078740157483" top="0.59055118110236227" bottom="0.59055118110236227" header="0.51181102362204722" footer="0.51181102362204722"/>
  <pageSetup paperSize="9" orientation="landscape"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41"/>
  <sheetViews>
    <sheetView showGridLines="0" view="pageBreakPreview" zoomScaleNormal="100" zoomScaleSheetLayoutView="100" workbookViewId="0">
      <selection activeCell="C5" sqref="C5:H6"/>
    </sheetView>
  </sheetViews>
  <sheetFormatPr defaultRowHeight="20.25" customHeight="1"/>
  <cols>
    <col min="1" max="1" width="3" style="236" customWidth="1"/>
    <col min="2" max="2" width="14.625" style="180" customWidth="1"/>
    <col min="3" max="15" width="3.625" style="180" customWidth="1"/>
    <col min="16" max="16" width="3.875" style="180" customWidth="1"/>
    <col min="17" max="24" width="3.625" style="180" customWidth="1"/>
    <col min="25" max="26" width="5" style="180" customWidth="1"/>
    <col min="27" max="28" width="9" style="180"/>
    <col min="29" max="29" width="9" style="181" hidden="1" customWidth="1"/>
    <col min="30" max="30" width="0" style="180" hidden="1" customWidth="1"/>
    <col min="31" max="16384" width="9" style="180"/>
  </cols>
  <sheetData>
    <row r="1" spans="1:30" ht="20.25" customHeight="1" thickBot="1">
      <c r="A1" s="177"/>
      <c r="B1" s="178" t="s">
        <v>125</v>
      </c>
      <c r="C1" s="179"/>
      <c r="D1" s="179"/>
      <c r="E1" s="179"/>
      <c r="F1" s="179"/>
      <c r="G1" s="179"/>
      <c r="H1" s="179"/>
      <c r="I1" s="179"/>
      <c r="J1" s="179"/>
      <c r="K1" s="179"/>
      <c r="L1" s="179"/>
      <c r="M1" s="179"/>
      <c r="N1" s="179"/>
      <c r="O1" s="179"/>
      <c r="P1" s="179"/>
      <c r="Q1" s="179"/>
      <c r="R1" s="179"/>
      <c r="S1" s="179"/>
      <c r="T1" s="179"/>
      <c r="U1" s="179"/>
      <c r="V1" s="179"/>
      <c r="W1" s="179"/>
      <c r="X1" s="179"/>
    </row>
    <row r="2" spans="1:30" ht="27.75" customHeight="1" thickBot="1">
      <c r="A2" s="1077" t="s">
        <v>161</v>
      </c>
      <c r="B2" s="1077"/>
      <c r="C2" s="1077"/>
      <c r="D2" s="1077"/>
      <c r="E2" s="1077"/>
      <c r="F2" s="1077"/>
      <c r="G2" s="1077"/>
      <c r="H2" s="1077"/>
      <c r="I2" s="1077"/>
      <c r="J2" s="412"/>
      <c r="K2" s="412"/>
      <c r="L2" s="412"/>
      <c r="M2" s="412"/>
      <c r="N2" s="412"/>
      <c r="O2" s="412"/>
      <c r="P2" s="412"/>
      <c r="Q2" s="412"/>
      <c r="R2" s="412"/>
      <c r="S2" s="412"/>
      <c r="T2" s="412"/>
      <c r="U2" s="412"/>
      <c r="V2" s="412"/>
      <c r="W2" s="412"/>
      <c r="X2" s="412"/>
      <c r="Z2" s="413"/>
      <c r="AA2" s="414" t="s">
        <v>410</v>
      </c>
      <c r="AC2" s="181" t="str">
        <f>IF(Z2="","",VLOOKUP(Z2,③被扶養者申告書!A16:AC31,6,FALSE))</f>
        <v/>
      </c>
      <c r="AD2" s="180" t="e">
        <f>MATCH(AC2,③被扶養者申告書!F16:F31,0)</f>
        <v>#N/A</v>
      </c>
    </row>
    <row r="3" spans="1:30" ht="34.5" customHeight="1">
      <c r="A3" s="1078" t="s">
        <v>471</v>
      </c>
      <c r="B3" s="1079"/>
      <c r="C3" s="1079"/>
      <c r="D3" s="1079"/>
      <c r="E3" s="1079"/>
      <c r="F3" s="1079"/>
      <c r="G3" s="1079"/>
      <c r="H3" s="1079"/>
      <c r="I3" s="1079"/>
      <c r="J3" s="1079"/>
      <c r="K3" s="1079"/>
      <c r="L3" s="1079"/>
      <c r="M3" s="1079"/>
      <c r="N3" s="1079"/>
      <c r="O3" s="1079"/>
      <c r="P3" s="1079"/>
      <c r="Q3" s="1079"/>
      <c r="R3" s="1079"/>
      <c r="S3" s="1079"/>
      <c r="T3" s="1079"/>
      <c r="U3" s="1079"/>
      <c r="V3" s="1079"/>
      <c r="W3" s="1079"/>
      <c r="X3" s="1079"/>
    </row>
    <row r="4" spans="1:30" ht="20.25" customHeight="1">
      <c r="A4" s="182">
        <v>1</v>
      </c>
      <c r="B4" s="982" t="s">
        <v>462</v>
      </c>
      <c r="C4" s="1080" t="s">
        <v>162</v>
      </c>
      <c r="D4" s="1080"/>
      <c r="E4" s="1080"/>
      <c r="F4" s="1080"/>
      <c r="G4" s="1080"/>
      <c r="H4" s="1080"/>
      <c r="I4" s="1080" t="s">
        <v>163</v>
      </c>
      <c r="J4" s="1080"/>
      <c r="K4" s="1080" t="s">
        <v>164</v>
      </c>
      <c r="L4" s="1080"/>
      <c r="M4" s="1080"/>
      <c r="N4" s="1080"/>
      <c r="O4" s="1080" t="s">
        <v>165</v>
      </c>
      <c r="P4" s="1080"/>
      <c r="Q4" s="1080" t="s">
        <v>166</v>
      </c>
      <c r="R4" s="1080"/>
      <c r="S4" s="1081" t="s">
        <v>167</v>
      </c>
      <c r="T4" s="1081"/>
      <c r="U4" s="1081" t="s">
        <v>168</v>
      </c>
      <c r="V4" s="1081"/>
      <c r="W4" s="1082"/>
      <c r="X4" s="1082"/>
    </row>
    <row r="5" spans="1:30" ht="20.25" customHeight="1">
      <c r="A5" s="183"/>
      <c r="B5" s="1020"/>
      <c r="C5" s="1039" t="str">
        <f>IF(Z2="","",INDEX(③被扶養者申告書!F16:FN31,MATCH(AC2,③被扶養者申告書!F16:F31,0)+1,1))</f>
        <v/>
      </c>
      <c r="D5" s="1039"/>
      <c r="E5" s="1039"/>
      <c r="F5" s="1039"/>
      <c r="G5" s="1039"/>
      <c r="H5" s="1039"/>
      <c r="I5" s="1083" t="str">
        <f>IF(Z2="","",VLOOKUP(AC2,③被扶養者申告書!F16:AW31,13,FALSE))</f>
        <v/>
      </c>
      <c r="J5" s="1083"/>
      <c r="K5" s="1084" t="str">
        <f>IF(Z2="","",VLOOKUP(AC2,③被扶養者申告書!F16:AW31,19,FALSE))</f>
        <v/>
      </c>
      <c r="L5" s="1084"/>
      <c r="M5" s="1084"/>
      <c r="N5" s="1084"/>
      <c r="O5" s="1039" t="str">
        <f ca="1">IF(Z2="","",DATEDIF(K5,TODAY(),"Y"))</f>
        <v/>
      </c>
      <c r="P5" s="1039"/>
      <c r="Q5" s="1039" t="str">
        <f>IF(Z2="","",VLOOKUP(AC2,③被扶養者申告書!F16:AW31,16,FALSE))</f>
        <v/>
      </c>
      <c r="R5" s="1039"/>
      <c r="S5" s="1039"/>
      <c r="T5" s="1039"/>
      <c r="U5" s="1083"/>
      <c r="V5" s="1083"/>
      <c r="W5" s="1083"/>
      <c r="X5" s="1083"/>
    </row>
    <row r="6" spans="1:30" ht="20.25" customHeight="1">
      <c r="A6" s="184"/>
      <c r="B6" s="185"/>
      <c r="C6" s="1039"/>
      <c r="D6" s="1039"/>
      <c r="E6" s="1039"/>
      <c r="F6" s="1039"/>
      <c r="G6" s="1039"/>
      <c r="H6" s="1039"/>
      <c r="I6" s="1083"/>
      <c r="J6" s="1083"/>
      <c r="K6" s="1084"/>
      <c r="L6" s="1084"/>
      <c r="M6" s="1084"/>
      <c r="N6" s="1084"/>
      <c r="O6" s="1039"/>
      <c r="P6" s="1039"/>
      <c r="Q6" s="1039"/>
      <c r="R6" s="1039"/>
      <c r="S6" s="1039"/>
      <c r="T6" s="1039"/>
      <c r="U6" s="1083"/>
      <c r="V6" s="1083"/>
      <c r="W6" s="1083"/>
      <c r="X6" s="1083"/>
    </row>
    <row r="7" spans="1:30" ht="20.25" customHeight="1">
      <c r="A7" s="182">
        <v>2</v>
      </c>
      <c r="B7" s="1044" t="s">
        <v>463</v>
      </c>
      <c r="C7" s="1046"/>
      <c r="D7" s="1047"/>
      <c r="E7" s="1047"/>
      <c r="F7" s="1047"/>
      <c r="G7" s="1047"/>
      <c r="H7" s="1047"/>
      <c r="I7" s="1047"/>
      <c r="J7" s="1047"/>
      <c r="K7" s="1047"/>
      <c r="L7" s="1047"/>
      <c r="M7" s="1047"/>
      <c r="N7" s="1047"/>
      <c r="O7" s="1047"/>
      <c r="P7" s="1048"/>
      <c r="Q7" s="1052" t="s">
        <v>169</v>
      </c>
      <c r="R7" s="1053"/>
      <c r="S7" s="1053"/>
      <c r="T7" s="1053"/>
      <c r="U7" s="1053"/>
      <c r="V7" s="1053"/>
      <c r="W7" s="1053"/>
      <c r="X7" s="1054"/>
      <c r="Y7" s="186"/>
      <c r="Z7" s="186"/>
      <c r="AA7" s="186"/>
    </row>
    <row r="8" spans="1:30" ht="20.25" customHeight="1">
      <c r="A8" s="183"/>
      <c r="B8" s="1045"/>
      <c r="C8" s="1049"/>
      <c r="D8" s="1050"/>
      <c r="E8" s="1050"/>
      <c r="F8" s="1050"/>
      <c r="G8" s="1050"/>
      <c r="H8" s="1050"/>
      <c r="I8" s="1050"/>
      <c r="J8" s="1050"/>
      <c r="K8" s="1050"/>
      <c r="L8" s="1050"/>
      <c r="M8" s="1050"/>
      <c r="N8" s="1050"/>
      <c r="O8" s="1050"/>
      <c r="P8" s="1051"/>
      <c r="Q8" s="1055" t="s">
        <v>170</v>
      </c>
      <c r="R8" s="1056"/>
      <c r="S8" s="1056"/>
      <c r="T8" s="1057"/>
      <c r="U8" s="1058" t="s">
        <v>171</v>
      </c>
      <c r="V8" s="988"/>
      <c r="W8" s="988"/>
      <c r="X8" s="996"/>
      <c r="Y8" s="186"/>
      <c r="Z8" s="186"/>
      <c r="AA8" s="186"/>
    </row>
    <row r="9" spans="1:30" ht="30" customHeight="1">
      <c r="A9" s="183"/>
      <c r="B9" s="1045"/>
      <c r="C9" s="457"/>
      <c r="D9" s="1059" t="s">
        <v>172</v>
      </c>
      <c r="E9" s="1059"/>
      <c r="F9" s="1059"/>
      <c r="G9" s="1059"/>
      <c r="H9" s="1059"/>
      <c r="I9" s="1059"/>
      <c r="J9" s="1059"/>
      <c r="K9" s="1059"/>
      <c r="L9" s="1059"/>
      <c r="M9" s="1059"/>
      <c r="N9" s="1059"/>
      <c r="O9" s="1059"/>
      <c r="P9" s="1060"/>
      <c r="Q9" s="1061" t="s">
        <v>469</v>
      </c>
      <c r="R9" s="1062"/>
      <c r="S9" s="1062"/>
      <c r="T9" s="1063"/>
      <c r="U9" s="1070" t="s">
        <v>173</v>
      </c>
      <c r="V9" s="1071"/>
      <c r="W9" s="1071"/>
      <c r="X9" s="1072"/>
      <c r="AC9" s="181" t="b">
        <v>0</v>
      </c>
    </row>
    <row r="10" spans="1:30" ht="30" customHeight="1">
      <c r="A10" s="183"/>
      <c r="B10" s="187"/>
      <c r="C10" s="461"/>
      <c r="D10" s="1073" t="s">
        <v>174</v>
      </c>
      <c r="E10" s="1073"/>
      <c r="F10" s="1073"/>
      <c r="G10" s="1073"/>
      <c r="H10" s="1073"/>
      <c r="I10" s="1073"/>
      <c r="J10" s="1073"/>
      <c r="K10" s="1073"/>
      <c r="L10" s="1073"/>
      <c r="M10" s="1073"/>
      <c r="N10" s="1073"/>
      <c r="O10" s="1073"/>
      <c r="P10" s="1074"/>
      <c r="Q10" s="1064"/>
      <c r="R10" s="1065"/>
      <c r="S10" s="1065"/>
      <c r="T10" s="1066"/>
      <c r="U10" s="1040" t="s">
        <v>175</v>
      </c>
      <c r="V10" s="1040"/>
      <c r="W10" s="1040"/>
      <c r="X10" s="1041"/>
      <c r="AC10" s="181" t="b">
        <v>0</v>
      </c>
    </row>
    <row r="11" spans="1:30" ht="30" customHeight="1">
      <c r="A11" s="183"/>
      <c r="B11" s="187"/>
      <c r="C11" s="461"/>
      <c r="D11" s="1042" t="s">
        <v>176</v>
      </c>
      <c r="E11" s="1042"/>
      <c r="F11" s="1042"/>
      <c r="G11" s="1042"/>
      <c r="H11" s="1042"/>
      <c r="I11" s="1042"/>
      <c r="J11" s="1042"/>
      <c r="K11" s="1042"/>
      <c r="L11" s="1043"/>
      <c r="M11" s="1043"/>
      <c r="N11" s="1043"/>
      <c r="O11" s="188" t="s">
        <v>177</v>
      </c>
      <c r="P11" s="189"/>
      <c r="Q11" s="1064"/>
      <c r="R11" s="1065"/>
      <c r="S11" s="1065"/>
      <c r="T11" s="1066"/>
      <c r="U11" s="1040" t="s">
        <v>175</v>
      </c>
      <c r="V11" s="1040"/>
      <c r="W11" s="1040"/>
      <c r="X11" s="1041"/>
      <c r="AC11" s="181" t="b">
        <v>0</v>
      </c>
    </row>
    <row r="12" spans="1:30" ht="20.25" customHeight="1">
      <c r="A12" s="183"/>
      <c r="B12" s="187"/>
      <c r="C12" s="966"/>
      <c r="D12" s="191" t="s">
        <v>178</v>
      </c>
      <c r="E12" s="192"/>
      <c r="F12" s="192"/>
      <c r="G12" s="192"/>
      <c r="H12" s="192"/>
      <c r="I12" s="192"/>
      <c r="J12" s="192"/>
      <c r="K12" s="192"/>
      <c r="L12" s="192"/>
      <c r="M12" s="192"/>
      <c r="N12" s="192"/>
      <c r="O12" s="192"/>
      <c r="P12" s="193"/>
      <c r="Q12" s="1064"/>
      <c r="R12" s="1065"/>
      <c r="S12" s="1065"/>
      <c r="T12" s="1066"/>
      <c r="U12" s="1040" t="s">
        <v>179</v>
      </c>
      <c r="V12" s="1040"/>
      <c r="W12" s="1040"/>
      <c r="X12" s="1041"/>
      <c r="AC12" s="181" t="b">
        <v>0</v>
      </c>
    </row>
    <row r="13" spans="1:30" ht="18" customHeight="1">
      <c r="A13" s="183"/>
      <c r="B13" s="187"/>
      <c r="C13" s="967"/>
      <c r="D13" s="1075" t="s">
        <v>180</v>
      </c>
      <c r="E13" s="1075"/>
      <c r="F13" s="1029"/>
      <c r="G13" s="1029"/>
      <c r="H13" s="1029"/>
      <c r="I13" s="194" t="s">
        <v>181</v>
      </c>
      <c r="J13" s="969" t="s">
        <v>182</v>
      </c>
      <c r="K13" s="969"/>
      <c r="Q13" s="1064"/>
      <c r="R13" s="1065"/>
      <c r="S13" s="1065"/>
      <c r="T13" s="1066"/>
      <c r="U13" s="1040"/>
      <c r="V13" s="1040"/>
      <c r="W13" s="1040"/>
      <c r="X13" s="1041"/>
    </row>
    <row r="14" spans="1:30" ht="20.25" customHeight="1">
      <c r="A14" s="183"/>
      <c r="B14" s="195"/>
      <c r="C14" s="968"/>
      <c r="D14" s="1076" t="s">
        <v>183</v>
      </c>
      <c r="E14" s="1076"/>
      <c r="F14" s="1076"/>
      <c r="G14" s="1076"/>
      <c r="H14" s="1029"/>
      <c r="I14" s="1029"/>
      <c r="J14" s="1029"/>
      <c r="K14" s="196" t="s">
        <v>181</v>
      </c>
      <c r="L14" s="196" t="s">
        <v>184</v>
      </c>
      <c r="M14" s="197"/>
      <c r="N14" s="198"/>
      <c r="O14" s="198"/>
      <c r="P14" s="199"/>
      <c r="Q14" s="1064"/>
      <c r="R14" s="1065"/>
      <c r="S14" s="1065"/>
      <c r="T14" s="1066"/>
      <c r="U14" s="1040"/>
      <c r="V14" s="1040"/>
      <c r="W14" s="1040"/>
      <c r="X14" s="1041"/>
    </row>
    <row r="15" spans="1:30" ht="20.25" customHeight="1">
      <c r="A15" s="183"/>
      <c r="B15" s="200"/>
      <c r="C15" s="966"/>
      <c r="D15" s="191" t="s">
        <v>185</v>
      </c>
      <c r="E15" s="201"/>
      <c r="F15" s="201"/>
      <c r="G15" s="201"/>
      <c r="H15" s="201"/>
      <c r="I15" s="201"/>
      <c r="J15" s="202"/>
      <c r="K15" s="201"/>
      <c r="L15" s="202"/>
      <c r="M15" s="202"/>
      <c r="N15" s="202"/>
      <c r="O15" s="202"/>
      <c r="Q15" s="1064"/>
      <c r="R15" s="1065"/>
      <c r="S15" s="1065"/>
      <c r="T15" s="1066"/>
      <c r="U15" s="1032" t="s">
        <v>186</v>
      </c>
      <c r="V15" s="1033"/>
      <c r="W15" s="1033"/>
      <c r="X15" s="1034"/>
      <c r="AC15" s="181" t="b">
        <v>0</v>
      </c>
    </row>
    <row r="16" spans="1:30" ht="20.25" customHeight="1">
      <c r="A16" s="183"/>
      <c r="B16" s="187"/>
      <c r="C16" s="968"/>
      <c r="D16" s="1038" t="s">
        <v>187</v>
      </c>
      <c r="E16" s="1038"/>
      <c r="F16" s="1029"/>
      <c r="G16" s="1029"/>
      <c r="H16" s="1029"/>
      <c r="I16" s="196" t="s">
        <v>188</v>
      </c>
      <c r="J16" s="196"/>
      <c r="K16" s="203"/>
      <c r="L16" s="197"/>
      <c r="M16" s="197"/>
      <c r="N16" s="197"/>
      <c r="O16" s="197"/>
      <c r="P16" s="204"/>
      <c r="Q16" s="1064"/>
      <c r="R16" s="1065"/>
      <c r="S16" s="1065"/>
      <c r="T16" s="1066"/>
      <c r="U16" s="1035"/>
      <c r="V16" s="1036"/>
      <c r="W16" s="1036"/>
      <c r="X16" s="1037"/>
    </row>
    <row r="17" spans="1:30" ht="20.25" customHeight="1">
      <c r="A17" s="183"/>
      <c r="B17" s="187"/>
      <c r="C17" s="966"/>
      <c r="D17" s="191" t="s">
        <v>189</v>
      </c>
      <c r="E17" s="192"/>
      <c r="F17" s="192"/>
      <c r="G17" s="192"/>
      <c r="H17" s="192"/>
      <c r="I17" s="192"/>
      <c r="J17" s="205"/>
      <c r="K17" s="206"/>
      <c r="L17" s="207"/>
      <c r="M17" s="207"/>
      <c r="N17" s="208"/>
      <c r="Q17" s="1064"/>
      <c r="R17" s="1065"/>
      <c r="S17" s="1065"/>
      <c r="T17" s="1066"/>
      <c r="U17" s="1026" t="s">
        <v>190</v>
      </c>
      <c r="V17" s="1026"/>
      <c r="W17" s="1026"/>
      <c r="X17" s="1027"/>
      <c r="AC17" s="181" t="b">
        <v>0</v>
      </c>
    </row>
    <row r="18" spans="1:30" ht="20.25" customHeight="1">
      <c r="A18" s="183"/>
      <c r="B18" s="209"/>
      <c r="C18" s="968"/>
      <c r="D18" s="1038" t="s">
        <v>187</v>
      </c>
      <c r="E18" s="1038"/>
      <c r="F18" s="1029"/>
      <c r="G18" s="1029"/>
      <c r="H18" s="1029"/>
      <c r="I18" s="196" t="s">
        <v>181</v>
      </c>
      <c r="J18" s="196" t="s">
        <v>184</v>
      </c>
      <c r="K18" s="210"/>
      <c r="L18" s="199"/>
      <c r="M18" s="199"/>
      <c r="N18" s="211"/>
      <c r="O18" s="204"/>
      <c r="P18" s="204"/>
      <c r="Q18" s="1064"/>
      <c r="R18" s="1065"/>
      <c r="S18" s="1065"/>
      <c r="T18" s="1066"/>
      <c r="U18" s="1026"/>
      <c r="V18" s="1026"/>
      <c r="W18" s="1026"/>
      <c r="X18" s="1027"/>
    </row>
    <row r="19" spans="1:30" s="214" customFormat="1" ht="20.25" customHeight="1">
      <c r="A19" s="183"/>
      <c r="B19" s="209"/>
      <c r="C19" s="966"/>
      <c r="D19" s="191" t="s">
        <v>191</v>
      </c>
      <c r="E19" s="201"/>
      <c r="F19" s="201"/>
      <c r="G19" s="212" t="s">
        <v>192</v>
      </c>
      <c r="H19" s="1029"/>
      <c r="I19" s="1029"/>
      <c r="J19" s="1029"/>
      <c r="K19" s="213" t="s">
        <v>193</v>
      </c>
      <c r="L19" s="201"/>
      <c r="M19" s="201"/>
      <c r="N19" s="201"/>
      <c r="O19" s="201"/>
      <c r="P19" s="201"/>
      <c r="Q19" s="1064"/>
      <c r="R19" s="1065"/>
      <c r="S19" s="1065"/>
      <c r="T19" s="1066"/>
      <c r="U19" s="1026" t="s">
        <v>194</v>
      </c>
      <c r="V19" s="1026"/>
      <c r="W19" s="1026"/>
      <c r="X19" s="1027"/>
      <c r="Y19" s="180"/>
      <c r="Z19" s="180"/>
      <c r="AA19" s="180"/>
      <c r="AB19" s="180"/>
      <c r="AC19" s="181" t="b">
        <v>0</v>
      </c>
      <c r="AD19" s="180"/>
    </row>
    <row r="20" spans="1:30" s="214" customFormat="1" ht="20.25" customHeight="1">
      <c r="A20" s="183"/>
      <c r="B20" s="209"/>
      <c r="C20" s="967"/>
      <c r="D20" s="1028" t="s">
        <v>195</v>
      </c>
      <c r="E20" s="1028"/>
      <c r="F20" s="1029"/>
      <c r="G20" s="1029"/>
      <c r="H20" s="1029"/>
      <c r="I20" s="194" t="s">
        <v>181</v>
      </c>
      <c r="J20" s="215"/>
      <c r="K20" s="213"/>
      <c r="L20" s="201"/>
      <c r="M20" s="201"/>
      <c r="N20" s="201"/>
      <c r="O20" s="201"/>
      <c r="P20" s="201"/>
      <c r="Q20" s="1064"/>
      <c r="R20" s="1065"/>
      <c r="S20" s="1065"/>
      <c r="T20" s="1066"/>
      <c r="U20" s="1026"/>
      <c r="V20" s="1026"/>
      <c r="W20" s="1026"/>
      <c r="X20" s="1027"/>
      <c r="Y20" s="180"/>
      <c r="Z20" s="180"/>
      <c r="AA20" s="180"/>
      <c r="AB20" s="180"/>
      <c r="AC20" s="181"/>
      <c r="AD20" s="180"/>
    </row>
    <row r="21" spans="1:30" ht="20.25" customHeight="1">
      <c r="A21" s="183"/>
      <c r="B21" s="209"/>
      <c r="C21" s="1030" t="s">
        <v>196</v>
      </c>
      <c r="D21" s="1031"/>
      <c r="E21" s="1031"/>
      <c r="F21" s="1031"/>
      <c r="G21" s="1031"/>
      <c r="H21" s="1031"/>
      <c r="I21" s="1031"/>
      <c r="J21" s="1031"/>
      <c r="K21" s="1031"/>
      <c r="L21" s="1031"/>
      <c r="M21" s="1031"/>
      <c r="N21" s="1031"/>
      <c r="O21" s="1031"/>
      <c r="P21" s="1031"/>
      <c r="Q21" s="1064"/>
      <c r="R21" s="1065"/>
      <c r="S21" s="1065"/>
      <c r="T21" s="1066"/>
      <c r="U21" s="1026"/>
      <c r="V21" s="1026"/>
      <c r="W21" s="1026"/>
      <c r="X21" s="1027"/>
      <c r="Y21" s="214"/>
      <c r="Z21" s="214"/>
      <c r="AA21" s="214"/>
      <c r="AB21" s="214"/>
      <c r="AC21" s="216"/>
      <c r="AD21" s="214"/>
    </row>
    <row r="22" spans="1:30" ht="22.5" customHeight="1">
      <c r="A22" s="184"/>
      <c r="B22" s="217"/>
      <c r="C22" s="459"/>
      <c r="D22" s="191" t="s">
        <v>197</v>
      </c>
      <c r="E22" s="201"/>
      <c r="F22" s="218" t="s">
        <v>198</v>
      </c>
      <c r="G22" s="975"/>
      <c r="H22" s="975"/>
      <c r="I22" s="975"/>
      <c r="J22" s="975"/>
      <c r="K22" s="975"/>
      <c r="L22" s="975"/>
      <c r="M22" s="975"/>
      <c r="N22" s="975"/>
      <c r="O22" s="975"/>
      <c r="P22" s="219" t="s">
        <v>199</v>
      </c>
      <c r="Q22" s="1067"/>
      <c r="R22" s="1068"/>
      <c r="S22" s="1068"/>
      <c r="T22" s="1069"/>
      <c r="U22" s="1018"/>
      <c r="V22" s="1018"/>
      <c r="W22" s="1018"/>
      <c r="X22" s="1019"/>
      <c r="AC22" s="181" t="b">
        <v>0</v>
      </c>
    </row>
    <row r="23" spans="1:30" ht="21.95" customHeight="1">
      <c r="A23" s="182">
        <v>3</v>
      </c>
      <c r="B23" s="982" t="s">
        <v>200</v>
      </c>
      <c r="C23" s="1021" t="s">
        <v>201</v>
      </c>
      <c r="D23" s="1022"/>
      <c r="E23" s="1022"/>
      <c r="F23" s="1022"/>
      <c r="G23" s="1022"/>
      <c r="H23" s="1023" t="s">
        <v>166</v>
      </c>
      <c r="I23" s="1023"/>
      <c r="J23" s="1023" t="s">
        <v>202</v>
      </c>
      <c r="K23" s="1023"/>
      <c r="L23" s="1024" t="s">
        <v>203</v>
      </c>
      <c r="M23" s="1024"/>
      <c r="N23" s="1024"/>
      <c r="O23" s="1022" t="s">
        <v>204</v>
      </c>
      <c r="P23" s="1022"/>
      <c r="Q23" s="1022"/>
      <c r="R23" s="1022"/>
      <c r="S23" s="1022" t="s">
        <v>205</v>
      </c>
      <c r="T23" s="1022"/>
      <c r="U23" s="1022"/>
      <c r="V23" s="1022"/>
      <c r="W23" s="1022"/>
      <c r="X23" s="1025"/>
    </row>
    <row r="24" spans="1:30" ht="21.95" customHeight="1">
      <c r="A24" s="183"/>
      <c r="B24" s="1020"/>
      <c r="C24" s="981"/>
      <c r="D24" s="970"/>
      <c r="E24" s="970"/>
      <c r="F24" s="970"/>
      <c r="G24" s="970"/>
      <c r="H24" s="970"/>
      <c r="I24" s="970"/>
      <c r="J24" s="970"/>
      <c r="K24" s="970"/>
      <c r="L24" s="970"/>
      <c r="M24" s="970"/>
      <c r="N24" s="970"/>
      <c r="O24" s="971"/>
      <c r="P24" s="971"/>
      <c r="Q24" s="971"/>
      <c r="R24" s="971"/>
      <c r="S24" s="979"/>
      <c r="T24" s="979"/>
      <c r="U24" s="979"/>
      <c r="V24" s="979"/>
      <c r="W24" s="980"/>
      <c r="X24" s="220" t="s">
        <v>181</v>
      </c>
    </row>
    <row r="25" spans="1:30" ht="21.95" customHeight="1">
      <c r="A25" s="190"/>
      <c r="B25" s="460"/>
      <c r="C25" s="981"/>
      <c r="D25" s="970"/>
      <c r="E25" s="970"/>
      <c r="F25" s="970"/>
      <c r="G25" s="970"/>
      <c r="H25" s="970"/>
      <c r="I25" s="970"/>
      <c r="J25" s="970"/>
      <c r="K25" s="970"/>
      <c r="L25" s="970"/>
      <c r="M25" s="970"/>
      <c r="N25" s="970"/>
      <c r="O25" s="971"/>
      <c r="P25" s="971"/>
      <c r="Q25" s="971"/>
      <c r="R25" s="971"/>
      <c r="S25" s="979"/>
      <c r="T25" s="979"/>
      <c r="U25" s="979"/>
      <c r="V25" s="979"/>
      <c r="W25" s="980"/>
      <c r="X25" s="220" t="s">
        <v>181</v>
      </c>
      <c r="AC25" s="181" t="b">
        <v>0</v>
      </c>
    </row>
    <row r="26" spans="1:30" ht="21.95" customHeight="1">
      <c r="A26" s="1014" t="s">
        <v>464</v>
      </c>
      <c r="B26" s="1015"/>
      <c r="C26" s="981"/>
      <c r="D26" s="970"/>
      <c r="E26" s="970"/>
      <c r="F26" s="970"/>
      <c r="G26" s="970"/>
      <c r="H26" s="970"/>
      <c r="I26" s="970"/>
      <c r="J26" s="970"/>
      <c r="K26" s="970"/>
      <c r="L26" s="970"/>
      <c r="M26" s="970"/>
      <c r="N26" s="970"/>
      <c r="O26" s="971"/>
      <c r="P26" s="971"/>
      <c r="Q26" s="971"/>
      <c r="R26" s="971"/>
      <c r="S26" s="979"/>
      <c r="T26" s="979"/>
      <c r="U26" s="979"/>
      <c r="V26" s="979"/>
      <c r="W26" s="980"/>
      <c r="X26" s="220" t="s">
        <v>181</v>
      </c>
    </row>
    <row r="27" spans="1:30" ht="21.95" customHeight="1" thickBot="1">
      <c r="A27" s="1014"/>
      <c r="B27" s="1015"/>
      <c r="C27" s="981"/>
      <c r="D27" s="970"/>
      <c r="E27" s="970"/>
      <c r="F27" s="970"/>
      <c r="G27" s="970"/>
      <c r="H27" s="970"/>
      <c r="I27" s="970"/>
      <c r="J27" s="970"/>
      <c r="K27" s="970"/>
      <c r="L27" s="970"/>
      <c r="M27" s="970"/>
      <c r="N27" s="970"/>
      <c r="O27" s="971"/>
      <c r="P27" s="971"/>
      <c r="Q27" s="971"/>
      <c r="R27" s="971"/>
      <c r="S27" s="1012"/>
      <c r="T27" s="1012"/>
      <c r="U27" s="1012"/>
      <c r="V27" s="1012"/>
      <c r="W27" s="1013"/>
      <c r="X27" s="222" t="s">
        <v>181</v>
      </c>
      <c r="AC27" s="181" t="b">
        <v>0</v>
      </c>
    </row>
    <row r="28" spans="1:30" ht="20.25" customHeight="1" thickBot="1">
      <c r="A28" s="1016"/>
      <c r="B28" s="1017"/>
      <c r="C28" s="972" t="s">
        <v>206</v>
      </c>
      <c r="D28" s="973"/>
      <c r="E28" s="973"/>
      <c r="F28" s="973"/>
      <c r="G28" s="973"/>
      <c r="H28" s="973"/>
      <c r="I28" s="973"/>
      <c r="J28" s="973"/>
      <c r="K28" s="973"/>
      <c r="L28" s="973"/>
      <c r="M28" s="973"/>
      <c r="N28" s="973"/>
      <c r="O28" s="973"/>
      <c r="P28" s="973"/>
      <c r="Q28" s="973"/>
      <c r="R28" s="974"/>
      <c r="S28" s="977"/>
      <c r="T28" s="978"/>
      <c r="U28" s="978"/>
      <c r="V28" s="978"/>
      <c r="W28" s="978"/>
      <c r="X28" s="223" t="s">
        <v>181</v>
      </c>
    </row>
    <row r="29" spans="1:30" ht="15" customHeight="1">
      <c r="A29" s="182">
        <v>4</v>
      </c>
      <c r="B29" s="1003" t="s">
        <v>207</v>
      </c>
      <c r="C29" s="1006"/>
      <c r="D29" s="1007"/>
      <c r="E29" s="1007"/>
      <c r="F29" s="1007"/>
      <c r="G29" s="1007"/>
      <c r="H29" s="1007"/>
      <c r="I29" s="1007"/>
      <c r="J29" s="1007"/>
      <c r="K29" s="1007"/>
      <c r="L29" s="1007"/>
      <c r="M29" s="1007"/>
      <c r="N29" s="1007"/>
      <c r="O29" s="1007"/>
      <c r="P29" s="1007"/>
      <c r="Q29" s="1007"/>
      <c r="R29" s="1007"/>
      <c r="S29" s="1007"/>
      <c r="T29" s="1007"/>
      <c r="U29" s="1007"/>
      <c r="V29" s="1007"/>
      <c r="W29" s="1007"/>
      <c r="X29" s="1008"/>
    </row>
    <row r="30" spans="1:30" ht="15" customHeight="1">
      <c r="A30" s="183"/>
      <c r="B30" s="1004"/>
      <c r="C30" s="1006"/>
      <c r="D30" s="1007"/>
      <c r="E30" s="1007"/>
      <c r="F30" s="1007"/>
      <c r="G30" s="1007"/>
      <c r="H30" s="1007"/>
      <c r="I30" s="1007"/>
      <c r="J30" s="1007"/>
      <c r="K30" s="1007"/>
      <c r="L30" s="1007"/>
      <c r="M30" s="1007"/>
      <c r="N30" s="1007"/>
      <c r="O30" s="1007"/>
      <c r="P30" s="1007"/>
      <c r="Q30" s="1007"/>
      <c r="R30" s="1007"/>
      <c r="S30" s="1007"/>
      <c r="T30" s="1007"/>
      <c r="U30" s="1007"/>
      <c r="V30" s="1007"/>
      <c r="W30" s="1007"/>
      <c r="X30" s="1008"/>
    </row>
    <row r="31" spans="1:30" ht="15" customHeight="1">
      <c r="A31" s="184"/>
      <c r="B31" s="1005"/>
      <c r="C31" s="1009"/>
      <c r="D31" s="1010"/>
      <c r="E31" s="1010"/>
      <c r="F31" s="1010"/>
      <c r="G31" s="1010"/>
      <c r="H31" s="1010"/>
      <c r="I31" s="1010"/>
      <c r="J31" s="1010"/>
      <c r="K31" s="1010"/>
      <c r="L31" s="1010"/>
      <c r="M31" s="1010"/>
      <c r="N31" s="1010"/>
      <c r="O31" s="1010"/>
      <c r="P31" s="1010"/>
      <c r="Q31" s="1010"/>
      <c r="R31" s="1010"/>
      <c r="S31" s="1010"/>
      <c r="T31" s="1010"/>
      <c r="U31" s="1010"/>
      <c r="V31" s="1010"/>
      <c r="W31" s="1010"/>
      <c r="X31" s="1011"/>
    </row>
    <row r="32" spans="1:30" ht="18" customHeight="1">
      <c r="A32" s="182">
        <v>5</v>
      </c>
      <c r="B32" s="982" t="s">
        <v>208</v>
      </c>
      <c r="C32" s="984" t="s">
        <v>209</v>
      </c>
      <c r="D32" s="985"/>
      <c r="E32" s="985"/>
      <c r="F32" s="986"/>
      <c r="G32" s="990"/>
      <c r="H32" s="990"/>
      <c r="I32" s="990"/>
      <c r="J32" s="990"/>
      <c r="K32" s="990"/>
      <c r="L32" s="990"/>
      <c r="M32" s="990"/>
      <c r="N32" s="990"/>
      <c r="O32" s="991"/>
      <c r="P32" s="997" t="s">
        <v>450</v>
      </c>
      <c r="Q32" s="998"/>
      <c r="R32" s="999"/>
      <c r="S32" s="1644"/>
      <c r="T32" s="1644"/>
      <c r="U32" s="1644"/>
      <c r="V32" s="1644"/>
      <c r="W32" s="1644"/>
      <c r="X32" s="1645"/>
    </row>
    <row r="33" spans="1:30" ht="18" customHeight="1">
      <c r="A33" s="184"/>
      <c r="B33" s="983"/>
      <c r="C33" s="987"/>
      <c r="D33" s="988"/>
      <c r="E33" s="988"/>
      <c r="F33" s="989"/>
      <c r="G33" s="992"/>
      <c r="H33" s="992"/>
      <c r="I33" s="992"/>
      <c r="J33" s="992"/>
      <c r="K33" s="992"/>
      <c r="L33" s="992"/>
      <c r="M33" s="992"/>
      <c r="N33" s="992"/>
      <c r="O33" s="993"/>
      <c r="P33" s="1000"/>
      <c r="Q33" s="1001"/>
      <c r="R33" s="1002"/>
      <c r="S33" s="1646"/>
      <c r="T33" s="1646"/>
      <c r="U33" s="1646"/>
      <c r="V33" s="1646"/>
      <c r="W33" s="1646"/>
      <c r="X33" s="1647"/>
    </row>
    <row r="34" spans="1:30" ht="17.25" customHeight="1">
      <c r="A34" s="225"/>
      <c r="B34" s="226"/>
      <c r="C34" s="226"/>
      <c r="D34" s="226"/>
      <c r="E34" s="226"/>
      <c r="F34" s="226"/>
      <c r="G34" s="226"/>
      <c r="H34" s="226"/>
      <c r="I34" s="226"/>
      <c r="J34" s="226"/>
      <c r="K34" s="226"/>
      <c r="L34" s="226"/>
      <c r="M34" s="226"/>
      <c r="N34" s="226"/>
      <c r="O34" s="226"/>
      <c r="P34" s="226"/>
      <c r="Q34" s="226"/>
      <c r="R34" s="226"/>
      <c r="S34" s="226"/>
      <c r="T34" s="226"/>
      <c r="U34" s="226"/>
      <c r="V34" s="226"/>
      <c r="W34" s="226"/>
      <c r="X34" s="226"/>
    </row>
    <row r="35" spans="1:30" s="228" customFormat="1" ht="67.5" customHeight="1">
      <c r="A35" s="227"/>
      <c r="B35" s="994" t="s">
        <v>210</v>
      </c>
      <c r="C35" s="994"/>
      <c r="D35" s="994"/>
      <c r="E35" s="994"/>
      <c r="F35" s="994"/>
      <c r="G35" s="994"/>
      <c r="H35" s="994"/>
      <c r="I35" s="994"/>
      <c r="J35" s="994"/>
      <c r="K35" s="994"/>
      <c r="L35" s="994"/>
      <c r="M35" s="994"/>
      <c r="N35" s="994"/>
      <c r="O35" s="994"/>
      <c r="P35" s="994"/>
      <c r="Q35" s="994"/>
      <c r="R35" s="994"/>
      <c r="S35" s="994"/>
      <c r="T35" s="994"/>
      <c r="U35" s="994"/>
      <c r="V35" s="994"/>
      <c r="W35" s="994"/>
      <c r="X35" s="994"/>
      <c r="AC35" s="229"/>
    </row>
    <row r="36" spans="1:30" ht="20.25" customHeight="1">
      <c r="A36" s="225"/>
      <c r="B36" s="194" t="s">
        <v>211</v>
      </c>
      <c r="C36" s="194"/>
      <c r="D36" s="194"/>
      <c r="E36" s="194"/>
      <c r="F36" s="194"/>
      <c r="G36" s="194"/>
      <c r="H36" s="194"/>
      <c r="I36" s="194"/>
      <c r="J36" s="194"/>
      <c r="K36" s="194"/>
      <c r="L36" s="969" t="s">
        <v>212</v>
      </c>
      <c r="M36" s="969"/>
      <c r="N36" s="969"/>
      <c r="O36" s="969"/>
      <c r="P36" s="995" t="str">
        <f>IF(①共済資格!BA3="令和年月日","",①共済資格!BA3)</f>
        <v/>
      </c>
      <c r="Q36" s="995"/>
      <c r="R36" s="995"/>
      <c r="S36" s="995"/>
      <c r="T36" s="995"/>
      <c r="U36" s="995"/>
      <c r="V36" s="995"/>
      <c r="W36" s="995"/>
      <c r="X36" s="202"/>
    </row>
    <row r="37" spans="1:30" ht="17.25" customHeight="1">
      <c r="A37" s="225"/>
      <c r="B37" s="230"/>
      <c r="C37" s="194"/>
      <c r="D37" s="194"/>
      <c r="E37" s="194"/>
      <c r="F37" s="194"/>
      <c r="G37" s="194"/>
      <c r="H37" s="194"/>
      <c r="I37" s="194"/>
      <c r="J37" s="194"/>
      <c r="K37" s="194"/>
      <c r="L37" s="969" t="s">
        <v>116</v>
      </c>
      <c r="M37" s="969"/>
      <c r="N37" s="969"/>
      <c r="O37" s="969"/>
      <c r="P37" s="976" t="str">
        <f>IF(①共済資格!BA9="","",①共済資格!BA9)</f>
        <v>　</v>
      </c>
      <c r="Q37" s="976"/>
      <c r="R37" s="976"/>
      <c r="S37" s="976"/>
      <c r="T37" s="976"/>
      <c r="U37" s="976"/>
      <c r="V37" s="976"/>
      <c r="W37" s="976"/>
      <c r="X37" s="202"/>
    </row>
    <row r="38" spans="1:30" s="232" customFormat="1" ht="13.5" customHeight="1">
      <c r="A38" s="225"/>
      <c r="B38" s="230"/>
      <c r="C38" s="194"/>
      <c r="D38" s="194"/>
      <c r="E38" s="194"/>
      <c r="F38" s="194"/>
      <c r="G38" s="194"/>
      <c r="H38" s="194"/>
      <c r="I38" s="194"/>
      <c r="J38" s="194"/>
      <c r="K38" s="194"/>
      <c r="L38" s="231"/>
      <c r="M38" s="231"/>
      <c r="N38" s="231"/>
      <c r="O38" s="231"/>
      <c r="P38" s="231"/>
      <c r="Q38" s="231"/>
      <c r="R38" s="231"/>
      <c r="S38" s="231"/>
      <c r="T38" s="231"/>
      <c r="U38" s="231"/>
      <c r="V38" s="231"/>
      <c r="W38" s="231"/>
      <c r="X38" s="231"/>
      <c r="Y38" s="180"/>
      <c r="Z38" s="180"/>
      <c r="AA38" s="180"/>
      <c r="AB38" s="180"/>
      <c r="AC38" s="181"/>
      <c r="AD38" s="180"/>
    </row>
    <row r="39" spans="1:30" s="232" customFormat="1" ht="13.5" customHeight="1">
      <c r="A39" s="233"/>
      <c r="B39" s="234"/>
      <c r="C39" s="234"/>
      <c r="D39" s="234"/>
      <c r="E39" s="234"/>
      <c r="F39" s="234"/>
      <c r="G39" s="234"/>
      <c r="H39" s="234"/>
      <c r="I39" s="234"/>
      <c r="J39" s="234"/>
      <c r="K39" s="234"/>
      <c r="L39" s="234"/>
      <c r="M39" s="234"/>
      <c r="N39" s="234"/>
      <c r="O39" s="234"/>
      <c r="P39" s="234"/>
      <c r="Q39" s="234"/>
      <c r="R39" s="234"/>
      <c r="S39" s="234"/>
      <c r="T39" s="234"/>
      <c r="U39" s="234"/>
      <c r="V39" s="234"/>
      <c r="W39" s="234"/>
      <c r="X39" s="234"/>
      <c r="AC39" s="235"/>
    </row>
    <row r="40" spans="1:30" ht="13.5" customHeight="1">
      <c r="A40" s="233"/>
      <c r="B40" s="234"/>
      <c r="C40" s="234"/>
      <c r="D40" s="234"/>
      <c r="E40" s="234"/>
      <c r="F40" s="234"/>
      <c r="G40" s="234"/>
      <c r="H40" s="234"/>
      <c r="I40" s="234"/>
      <c r="J40" s="234"/>
      <c r="K40" s="234"/>
      <c r="L40" s="234"/>
      <c r="M40" s="234"/>
      <c r="N40" s="234"/>
      <c r="O40" s="234"/>
      <c r="P40" s="234"/>
      <c r="Q40" s="234"/>
      <c r="R40" s="234"/>
      <c r="S40" s="234"/>
      <c r="T40" s="234"/>
      <c r="U40" s="234"/>
      <c r="V40" s="234"/>
      <c r="W40" s="234"/>
      <c r="X40" s="234"/>
      <c r="Y40" s="232"/>
      <c r="Z40" s="232"/>
      <c r="AA40" s="232"/>
      <c r="AB40" s="232"/>
      <c r="AC40" s="235"/>
      <c r="AD40" s="232"/>
    </row>
    <row r="41" spans="1:30" ht="20.25" customHeight="1">
      <c r="S41" s="237"/>
    </row>
  </sheetData>
  <sheetProtection algorithmName="SHA-512" hashValue="LstuIWMC7AdMrCaABrtAHV/VzTS8FMCkKaEoFn7z1yV8VT2y+zgKiM9cNG3iIgafiGeI7G+uKn2JbSxBKJuiHw==" saltValue="U5wIwAUJlXzdQphkLJOwAg==" spinCount="100000" sheet="1" objects="1" scenarios="1"/>
  <mergeCells count="99">
    <mergeCell ref="A2:I2"/>
    <mergeCell ref="A3:X3"/>
    <mergeCell ref="B4:B5"/>
    <mergeCell ref="C4:H4"/>
    <mergeCell ref="I4:J4"/>
    <mergeCell ref="K4:N4"/>
    <mergeCell ref="O4:P4"/>
    <mergeCell ref="Q4:R4"/>
    <mergeCell ref="S4:T4"/>
    <mergeCell ref="U4:X4"/>
    <mergeCell ref="U5:X6"/>
    <mergeCell ref="C5:H6"/>
    <mergeCell ref="I5:J6"/>
    <mergeCell ref="K5:N6"/>
    <mergeCell ref="O5:P6"/>
    <mergeCell ref="Q5:R6"/>
    <mergeCell ref="B7:B9"/>
    <mergeCell ref="C7:P8"/>
    <mergeCell ref="Q7:X7"/>
    <mergeCell ref="Q8:T8"/>
    <mergeCell ref="U8:X8"/>
    <mergeCell ref="D9:P9"/>
    <mergeCell ref="Q9:T22"/>
    <mergeCell ref="U9:X9"/>
    <mergeCell ref="D10:P10"/>
    <mergeCell ref="U12:X14"/>
    <mergeCell ref="D13:E13"/>
    <mergeCell ref="F13:H13"/>
    <mergeCell ref="J13:K13"/>
    <mergeCell ref="D14:G14"/>
    <mergeCell ref="H14:J14"/>
    <mergeCell ref="H19:J19"/>
    <mergeCell ref="S5:T6"/>
    <mergeCell ref="U10:X10"/>
    <mergeCell ref="D11:K11"/>
    <mergeCell ref="L11:N11"/>
    <mergeCell ref="U11:X11"/>
    <mergeCell ref="U19:X21"/>
    <mergeCell ref="D20:E20"/>
    <mergeCell ref="F20:H20"/>
    <mergeCell ref="C21:P21"/>
    <mergeCell ref="U15:X16"/>
    <mergeCell ref="D16:E16"/>
    <mergeCell ref="U17:X18"/>
    <mergeCell ref="D18:E18"/>
    <mergeCell ref="F18:H18"/>
    <mergeCell ref="F16:H16"/>
    <mergeCell ref="U22:X22"/>
    <mergeCell ref="B23:B24"/>
    <mergeCell ref="C23:G23"/>
    <mergeCell ref="H23:I23"/>
    <mergeCell ref="J23:K23"/>
    <mergeCell ref="L23:N23"/>
    <mergeCell ref="O23:R23"/>
    <mergeCell ref="S23:X23"/>
    <mergeCell ref="C24:G24"/>
    <mergeCell ref="H24:I24"/>
    <mergeCell ref="J24:K24"/>
    <mergeCell ref="L24:N24"/>
    <mergeCell ref="O24:R24"/>
    <mergeCell ref="S24:W24"/>
    <mergeCell ref="C25:G25"/>
    <mergeCell ref="H25:I25"/>
    <mergeCell ref="J25:K25"/>
    <mergeCell ref="L25:N25"/>
    <mergeCell ref="O25:R25"/>
    <mergeCell ref="B29:B31"/>
    <mergeCell ref="C29:X31"/>
    <mergeCell ref="S27:W27"/>
    <mergeCell ref="C27:G27"/>
    <mergeCell ref="H27:I27"/>
    <mergeCell ref="J27:K27"/>
    <mergeCell ref="A26:B28"/>
    <mergeCell ref="O26:R26"/>
    <mergeCell ref="S26:W26"/>
    <mergeCell ref="B32:B33"/>
    <mergeCell ref="C32:F33"/>
    <mergeCell ref="G32:O33"/>
    <mergeCell ref="B35:X35"/>
    <mergeCell ref="L36:O36"/>
    <mergeCell ref="P36:W36"/>
    <mergeCell ref="S32:X33"/>
    <mergeCell ref="P32:R33"/>
    <mergeCell ref="C12:C14"/>
    <mergeCell ref="C15:C16"/>
    <mergeCell ref="C17:C18"/>
    <mergeCell ref="C19:C20"/>
    <mergeCell ref="L37:O37"/>
    <mergeCell ref="L27:N27"/>
    <mergeCell ref="O27:R27"/>
    <mergeCell ref="C28:R28"/>
    <mergeCell ref="G22:O22"/>
    <mergeCell ref="P37:W37"/>
    <mergeCell ref="S28:W28"/>
    <mergeCell ref="S25:W25"/>
    <mergeCell ref="C26:G26"/>
    <mergeCell ref="H26:I26"/>
    <mergeCell ref="J26:K26"/>
    <mergeCell ref="L26:N26"/>
  </mergeCells>
  <phoneticPr fontId="5"/>
  <conditionalFormatting sqref="B25">
    <cfRule type="expression" dxfId="61" priority="4">
      <formula>B25=""</formula>
    </cfRule>
  </conditionalFormatting>
  <conditionalFormatting sqref="C9:C20 C22">
    <cfRule type="expression" dxfId="60" priority="1">
      <formula>AND($C$9="", $C$10="",$C$17="",$C$11="",$C$12="",$C$15="",$C$17="",$C$19="",$C$22="")</formula>
    </cfRule>
  </conditionalFormatting>
  <conditionalFormatting sqref="C29">
    <cfRule type="containsBlanks" dxfId="59" priority="19">
      <formula>LEN(TRIM(C29))=0</formula>
    </cfRule>
  </conditionalFormatting>
  <conditionalFormatting sqref="C24:Q24 S24">
    <cfRule type="expression" dxfId="58" priority="29">
      <formula>$B$25="有(右に記入)"</formula>
    </cfRule>
  </conditionalFormatting>
  <conditionalFormatting sqref="C24:W24">
    <cfRule type="notContainsBlanks" priority="13" stopIfTrue="1">
      <formula>LEN(TRIM(C24))&gt;0</formula>
    </cfRule>
  </conditionalFormatting>
  <conditionalFormatting sqref="C5:X6">
    <cfRule type="containsBlanks" dxfId="57" priority="5">
      <formula>LEN(TRIM(C5))=0</formula>
    </cfRule>
  </conditionalFormatting>
  <conditionalFormatting sqref="F16">
    <cfRule type="notContainsBlanks" dxfId="56" priority="14">
      <formula>LEN(TRIM(F16))&gt;0</formula>
    </cfRule>
    <cfRule type="expression" dxfId="55" priority="22" stopIfTrue="1">
      <formula>$C$15="☑"</formula>
    </cfRule>
  </conditionalFormatting>
  <conditionalFormatting sqref="F13:H13 H14:J14">
    <cfRule type="notContainsBlanks" dxfId="54" priority="16">
      <formula>LEN(TRIM(F13))&gt;0</formula>
    </cfRule>
    <cfRule type="expression" dxfId="53" priority="26" stopIfTrue="1">
      <formula>$C$12="☑"</formula>
    </cfRule>
  </conditionalFormatting>
  <conditionalFormatting sqref="F18:H18">
    <cfRule type="notContainsBlanks" dxfId="52" priority="17">
      <formula>LEN(TRIM(F18))&gt;0</formula>
    </cfRule>
    <cfRule type="expression" dxfId="51" priority="25" stopIfTrue="1">
      <formula>$C$17="☑"</formula>
    </cfRule>
  </conditionalFormatting>
  <conditionalFormatting sqref="G22 P22">
    <cfRule type="notContainsBlanks" dxfId="50" priority="7">
      <formula>LEN(TRIM(G22))&gt;0</formula>
    </cfRule>
    <cfRule type="expression" dxfId="49" priority="8" stopIfTrue="1">
      <formula>$C$22="☑"</formula>
    </cfRule>
  </conditionalFormatting>
  <conditionalFormatting sqref="G32:O33">
    <cfRule type="containsBlanks" dxfId="48" priority="20">
      <formula>LEN(TRIM(G32))=0</formula>
    </cfRule>
  </conditionalFormatting>
  <conditionalFormatting sqref="H19:J19 F20:H20">
    <cfRule type="notContainsBlanks" dxfId="47" priority="15">
      <formula>LEN(TRIM(F19))&gt;0</formula>
    </cfRule>
    <cfRule type="expression" dxfId="46" priority="27" stopIfTrue="1">
      <formula>$C$19="☑"</formula>
    </cfRule>
  </conditionalFormatting>
  <conditionalFormatting sqref="L11">
    <cfRule type="notContainsBlanks" dxfId="45" priority="23">
      <formula>LEN(TRIM(L11))&gt;0</formula>
    </cfRule>
    <cfRule type="expression" dxfId="44" priority="24" stopIfTrue="1">
      <formula>$C$11="☑"</formula>
    </cfRule>
  </conditionalFormatting>
  <conditionalFormatting sqref="P36">
    <cfRule type="containsBlanks" dxfId="43" priority="21">
      <formula>LEN(TRIM(P36))=0</formula>
    </cfRule>
  </conditionalFormatting>
  <conditionalFormatting sqref="P37:W37">
    <cfRule type="containsBlanks" dxfId="42" priority="6">
      <formula>LEN(TRIM(P37))=0</formula>
    </cfRule>
  </conditionalFormatting>
  <conditionalFormatting sqref="S28">
    <cfRule type="notContainsBlanks" dxfId="41" priority="9">
      <formula>LEN(TRIM(S28))&gt;0</formula>
    </cfRule>
    <cfRule type="expression" dxfId="40" priority="10" stopIfTrue="1">
      <formula>IF($AC$25,TRUE)</formula>
    </cfRule>
  </conditionalFormatting>
  <conditionalFormatting sqref="S32:X33">
    <cfRule type="expression" dxfId="39" priority="2">
      <formula>$S$32=""</formula>
    </cfRule>
  </conditionalFormatting>
  <dataValidations count="6">
    <dataValidation type="list" allowBlank="1" showInputMessage="1" sqref="I5:J6" xr:uid="{00000000-0002-0000-0500-000000000000}">
      <formula1>"男,女"</formula1>
    </dataValidation>
    <dataValidation type="list" allowBlank="1" showInputMessage="1" showErrorMessage="1" sqref="S5:T6" xr:uid="{00000000-0002-0000-0500-000001000000}">
      <formula1>"有,無"</formula1>
    </dataValidation>
    <dataValidation type="list" allowBlank="1" showInputMessage="1" showErrorMessage="1" sqref="L24:N27 U5:X6" xr:uid="{00000000-0002-0000-0500-000002000000}">
      <formula1>"同居,別居"</formula1>
    </dataValidation>
    <dataValidation type="list" allowBlank="1" showInputMessage="1" showErrorMessage="1" sqref="B25" xr:uid="{00000000-0002-0000-0500-000003000000}">
      <formula1>"有(右に記入),無(記入不要)"</formula1>
    </dataValidation>
    <dataValidation type="list" allowBlank="1" showInputMessage="1" showErrorMessage="1" sqref="S32:X33" xr:uid="{00000000-0002-0000-0500-000004000000}">
      <formula1>"本人(被保険者),家族の扶養(被扶養者)"</formula1>
    </dataValidation>
    <dataValidation type="list" allowBlank="1" showInputMessage="1" showErrorMessage="1" sqref="C9:C20 C22" xr:uid="{00000000-0002-0000-0500-000005000000}">
      <formula1>"☑"</formula1>
    </dataValidation>
  </dataValidations>
  <hyperlinks>
    <hyperlink ref="U10:X10" location="雇用保険申立書!A1" display="雇用保険にかかる申立書(別シート参照)" xr:uid="{00000000-0004-0000-0500-000000000000}"/>
    <hyperlink ref="U12:X14" location="給与証明書!A1" display="給与証明書" xr:uid="{00000000-0004-0000-0500-000001000000}"/>
    <hyperlink ref="U11:X11" location="雇用保険申立書!A1" display="雇用保険にかかる申立書(別シート参照)" xr:uid="{00000000-0004-0000-0500-000002000000}"/>
  </hyperlinks>
  <printOptions horizontalCentered="1"/>
  <pageMargins left="0.39370078740157483" right="0.39370078740157483" top="0.59055118110236227" bottom="0.59055118110236227" header="0.51181102362204722" footer="0.51181102362204722"/>
  <pageSetup paperSize="9" scale="98" orientation="portrait"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xr:uid="{00000000-0002-0000-0500-000006000000}">
          <x14:formula1>
            <xm:f>'\\133.37.160.79\共済\matsuo\[松尾【作成中】扶養の申立書.xlsx]続柄'!#REF!</xm:f>
          </x14:formula1>
          <xm:sqref>H24:I27</xm:sqref>
        </x14:dataValidation>
        <x14:dataValidation type="list" allowBlank="1" showInputMessage="1" xr:uid="{00000000-0002-0000-0500-000007000000}">
          <x14:formula1>
            <xm:f>続柄!$B$1:$B$21</xm:f>
          </x14:formula1>
          <xm:sqref>Q5:R6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28"/>
  <sheetViews>
    <sheetView showGridLines="0" view="pageBreakPreview" zoomScaleNormal="100" zoomScaleSheetLayoutView="100" workbookViewId="0">
      <selection activeCell="B11" sqref="B11"/>
    </sheetView>
  </sheetViews>
  <sheetFormatPr defaultRowHeight="20.25" customHeight="1"/>
  <cols>
    <col min="1" max="1" width="3" style="236" customWidth="1"/>
    <col min="2" max="2" width="19.875" style="180" customWidth="1"/>
    <col min="3" max="8" width="3.625" style="180" customWidth="1"/>
    <col min="9" max="9" width="3.5" style="180" customWidth="1"/>
    <col min="10" max="10" width="2" style="180" customWidth="1"/>
    <col min="11" max="11" width="3.625" style="180" customWidth="1"/>
    <col min="12" max="12" width="3.5" style="180" customWidth="1"/>
    <col min="13" max="13" width="3.875" style="180" customWidth="1"/>
    <col min="14" max="21" width="3.625" style="180" customWidth="1"/>
    <col min="22" max="24" width="9" style="180"/>
    <col min="25" max="25" width="9" style="180" customWidth="1"/>
    <col min="26" max="26" width="9" style="181" hidden="1" customWidth="1"/>
    <col min="27" max="16384" width="9" style="180"/>
  </cols>
  <sheetData>
    <row r="1" spans="1:26" ht="20.25" customHeight="1">
      <c r="A1" s="177"/>
      <c r="B1" s="238" t="s">
        <v>125</v>
      </c>
      <c r="C1" s="179"/>
      <c r="D1" s="179"/>
      <c r="E1" s="179"/>
      <c r="F1" s="179"/>
      <c r="G1" s="179"/>
      <c r="H1" s="179"/>
      <c r="I1" s="179"/>
      <c r="J1" s="179"/>
      <c r="K1" s="179"/>
      <c r="L1" s="179"/>
      <c r="M1" s="179"/>
      <c r="N1" s="179"/>
      <c r="O1" s="179"/>
      <c r="P1" s="179"/>
      <c r="Q1" s="179"/>
      <c r="R1" s="179"/>
      <c r="S1" s="179"/>
      <c r="T1" s="179"/>
      <c r="U1" s="179"/>
    </row>
    <row r="2" spans="1:26" ht="27.75" customHeight="1">
      <c r="A2" s="1130" t="s">
        <v>213</v>
      </c>
      <c r="B2" s="1130"/>
      <c r="C2" s="1130"/>
      <c r="D2" s="1130"/>
      <c r="E2" s="1130"/>
      <c r="F2" s="1130"/>
      <c r="G2" s="1130"/>
      <c r="H2" s="1130"/>
      <c r="I2" s="1130"/>
      <c r="J2" s="1130"/>
      <c r="K2" s="1130"/>
      <c r="L2" s="1130"/>
      <c r="M2" s="1130"/>
      <c r="N2" s="1130"/>
      <c r="O2" s="1130"/>
      <c r="P2" s="1130"/>
      <c r="Q2" s="1130"/>
      <c r="R2" s="1130"/>
      <c r="S2" s="1130"/>
      <c r="T2" s="1130"/>
      <c r="U2" s="1130"/>
    </row>
    <row r="3" spans="1:26" ht="11.25" customHeight="1">
      <c r="A3" s="239"/>
      <c r="B3" s="239"/>
      <c r="C3" s="239"/>
      <c r="D3" s="239"/>
      <c r="E3" s="239"/>
      <c r="F3" s="239"/>
      <c r="G3" s="239"/>
      <c r="H3" s="239"/>
      <c r="I3" s="239"/>
      <c r="J3" s="239"/>
      <c r="K3" s="239"/>
      <c r="L3" s="239"/>
      <c r="M3" s="239"/>
      <c r="N3" s="239"/>
      <c r="O3" s="239"/>
      <c r="P3" s="239"/>
      <c r="Q3" s="239"/>
      <c r="R3" s="239"/>
      <c r="S3" s="239"/>
      <c r="T3" s="239"/>
      <c r="U3" s="239"/>
    </row>
    <row r="4" spans="1:26" ht="48.75" customHeight="1">
      <c r="A4" s="994" t="s">
        <v>214</v>
      </c>
      <c r="B4" s="1131"/>
      <c r="C4" s="1131"/>
      <c r="D4" s="1131"/>
      <c r="E4" s="1131"/>
      <c r="F4" s="1131"/>
      <c r="G4" s="1131"/>
      <c r="H4" s="1131"/>
      <c r="I4" s="1131"/>
      <c r="J4" s="1131"/>
      <c r="K4" s="1131"/>
      <c r="L4" s="1131"/>
      <c r="M4" s="1131"/>
      <c r="N4" s="1131"/>
      <c r="O4" s="1131"/>
      <c r="P4" s="1131"/>
      <c r="Q4" s="1131"/>
      <c r="R4" s="1131"/>
      <c r="S4" s="1131"/>
      <c r="T4" s="1131"/>
      <c r="U4" s="1131"/>
    </row>
    <row r="5" spans="1:26" ht="14.25" customHeight="1">
      <c r="A5" s="240"/>
      <c r="B5" s="241"/>
      <c r="C5" s="241"/>
      <c r="D5" s="241"/>
      <c r="E5" s="241"/>
      <c r="F5" s="241"/>
      <c r="G5" s="241"/>
      <c r="H5" s="241"/>
      <c r="I5" s="241"/>
      <c r="J5" s="241"/>
      <c r="K5" s="241"/>
      <c r="L5" s="241"/>
      <c r="M5" s="241"/>
      <c r="N5" s="241"/>
      <c r="O5" s="241"/>
      <c r="P5" s="241"/>
      <c r="Q5" s="241"/>
      <c r="R5" s="241"/>
      <c r="S5" s="241"/>
      <c r="T5" s="241"/>
      <c r="U5" s="241"/>
    </row>
    <row r="6" spans="1:26" ht="15.75" customHeight="1">
      <c r="A6" s="239"/>
      <c r="B6" s="1132" t="s">
        <v>215</v>
      </c>
      <c r="C6" s="1132"/>
      <c r="D6" s="1132"/>
      <c r="E6" s="1132"/>
      <c r="F6" s="1132"/>
      <c r="G6" s="1132"/>
      <c r="H6" s="1132"/>
      <c r="I6" s="1132"/>
      <c r="J6" s="1132"/>
      <c r="K6" s="1132"/>
      <c r="L6" s="1132"/>
      <c r="M6" s="1132"/>
      <c r="N6" s="1132"/>
      <c r="O6" s="1132"/>
      <c r="P6" s="1132"/>
      <c r="Q6" s="1132"/>
      <c r="R6" s="1132"/>
      <c r="S6" s="1132"/>
      <c r="T6" s="1132"/>
      <c r="U6" s="1132"/>
    </row>
    <row r="7" spans="1:26" ht="129" customHeight="1">
      <c r="A7" s="242" t="s">
        <v>216</v>
      </c>
      <c r="B7" s="1133" t="s">
        <v>217</v>
      </c>
      <c r="C7" s="1134"/>
      <c r="D7" s="1134"/>
      <c r="E7" s="1134"/>
      <c r="F7" s="1134"/>
      <c r="G7" s="1134"/>
      <c r="H7" s="1134"/>
      <c r="I7" s="1134"/>
      <c r="J7" s="1134"/>
      <c r="K7" s="1134"/>
      <c r="L7" s="1134"/>
      <c r="M7" s="1134"/>
      <c r="N7" s="1134"/>
      <c r="O7" s="1134"/>
      <c r="P7" s="1134"/>
      <c r="Q7" s="1134"/>
      <c r="R7" s="1134"/>
      <c r="S7" s="1134"/>
      <c r="T7" s="1135"/>
      <c r="U7" s="243"/>
    </row>
    <row r="8" spans="1:26" ht="32.25" customHeight="1">
      <c r="A8" s="244"/>
      <c r="B8" s="239"/>
      <c r="C8" s="239"/>
      <c r="D8" s="239"/>
      <c r="E8" s="239"/>
      <c r="F8" s="239"/>
      <c r="G8" s="239"/>
      <c r="H8" s="239"/>
      <c r="I8" s="239"/>
      <c r="J8" s="239"/>
      <c r="K8" s="239"/>
      <c r="L8" s="239"/>
      <c r="M8" s="239"/>
      <c r="N8" s="239"/>
      <c r="O8" s="239"/>
      <c r="P8" s="239"/>
      <c r="Q8" s="239"/>
      <c r="R8" s="239"/>
      <c r="S8" s="239"/>
      <c r="T8" s="239"/>
      <c r="U8" s="244"/>
    </row>
    <row r="9" spans="1:26" ht="30" customHeight="1">
      <c r="A9" s="182">
        <v>1</v>
      </c>
      <c r="B9" s="245" t="s">
        <v>218</v>
      </c>
      <c r="C9" s="1136" t="s">
        <v>219</v>
      </c>
      <c r="D9" s="1137"/>
      <c r="E9" s="1137"/>
      <c r="F9" s="1137"/>
      <c r="G9" s="1137"/>
      <c r="H9" s="1137"/>
      <c r="I9" s="1137"/>
      <c r="J9" s="1137"/>
      <c r="K9" s="1137"/>
      <c r="L9" s="1137"/>
      <c r="M9" s="1137"/>
      <c r="N9" s="1137"/>
      <c r="O9" s="1137"/>
      <c r="P9" s="1137"/>
      <c r="Q9" s="1137"/>
      <c r="R9" s="1137"/>
      <c r="S9" s="1137"/>
      <c r="T9" s="1137"/>
      <c r="U9" s="982"/>
    </row>
    <row r="10" spans="1:26" ht="24.95" customHeight="1">
      <c r="A10" s="182">
        <v>2</v>
      </c>
      <c r="B10" s="246" t="s">
        <v>220</v>
      </c>
      <c r="C10" s="1125"/>
      <c r="D10" s="1126"/>
      <c r="E10" s="1126"/>
      <c r="F10" s="1127"/>
      <c r="G10" s="1116" t="s">
        <v>150</v>
      </c>
      <c r="H10" s="1117"/>
      <c r="I10" s="1117"/>
      <c r="J10" s="1117"/>
      <c r="K10" s="1117"/>
      <c r="L10" s="1117"/>
      <c r="M10" s="1117"/>
      <c r="N10" s="1128"/>
      <c r="O10" s="1129" t="s">
        <v>221</v>
      </c>
      <c r="P10" s="1129"/>
      <c r="Q10" s="1129"/>
      <c r="R10" s="1129"/>
      <c r="S10" s="1129"/>
      <c r="T10" s="1129"/>
      <c r="U10" s="1129"/>
    </row>
    <row r="11" spans="1:26" ht="30" customHeight="1">
      <c r="A11" s="247"/>
      <c r="B11" s="460"/>
      <c r="C11" s="1116" t="s">
        <v>222</v>
      </c>
      <c r="D11" s="1117"/>
      <c r="E11" s="1117"/>
      <c r="F11" s="1117"/>
      <c r="G11" s="1118" t="str">
        <f>IF(B11="有(右に記入)",①共済資格!BA9,"")</f>
        <v/>
      </c>
      <c r="H11" s="1119"/>
      <c r="I11" s="1119"/>
      <c r="J11" s="1119"/>
      <c r="K11" s="1119"/>
      <c r="L11" s="1119"/>
      <c r="M11" s="1119"/>
      <c r="N11" s="1120"/>
      <c r="O11" s="1121"/>
      <c r="P11" s="1122"/>
      <c r="Q11" s="1122"/>
      <c r="R11" s="1122"/>
      <c r="S11" s="1122"/>
      <c r="T11" s="1122"/>
      <c r="U11" s="220" t="s">
        <v>181</v>
      </c>
      <c r="Z11" s="181" t="b">
        <v>0</v>
      </c>
    </row>
    <row r="12" spans="1:26" ht="30" customHeight="1">
      <c r="A12" s="247"/>
      <c r="B12" s="221"/>
      <c r="C12" s="1116" t="s">
        <v>223</v>
      </c>
      <c r="D12" s="1117"/>
      <c r="E12" s="1117"/>
      <c r="F12" s="1117"/>
      <c r="G12" s="1118"/>
      <c r="H12" s="1119"/>
      <c r="I12" s="1119"/>
      <c r="J12" s="1119"/>
      <c r="K12" s="1119"/>
      <c r="L12" s="1119"/>
      <c r="M12" s="1119"/>
      <c r="N12" s="1120"/>
      <c r="O12" s="1123"/>
      <c r="P12" s="1124"/>
      <c r="Q12" s="1124"/>
      <c r="R12" s="1124"/>
      <c r="S12" s="1124"/>
      <c r="T12" s="1124"/>
      <c r="U12" s="220" t="s">
        <v>181</v>
      </c>
      <c r="Z12" s="181" t="b">
        <v>0</v>
      </c>
    </row>
    <row r="13" spans="1:26" ht="17.25" customHeight="1">
      <c r="A13" s="182">
        <v>3</v>
      </c>
      <c r="B13" s="1044" t="s">
        <v>224</v>
      </c>
      <c r="C13" s="1099"/>
      <c r="D13" s="1100"/>
      <c r="E13" s="1100"/>
      <c r="F13" s="1100"/>
      <c r="G13" s="1100"/>
      <c r="H13" s="1100"/>
      <c r="I13" s="1100"/>
      <c r="J13" s="1101"/>
      <c r="K13" s="1105" t="s">
        <v>169</v>
      </c>
      <c r="L13" s="1106"/>
      <c r="M13" s="1106"/>
      <c r="N13" s="1106"/>
      <c r="O13" s="1106"/>
      <c r="P13" s="1106"/>
      <c r="Q13" s="1106"/>
      <c r="R13" s="1106"/>
      <c r="S13" s="1106"/>
      <c r="T13" s="1106"/>
      <c r="U13" s="1107"/>
    </row>
    <row r="14" spans="1:26" ht="17.25" customHeight="1">
      <c r="A14" s="248"/>
      <c r="B14" s="1045"/>
      <c r="C14" s="1102"/>
      <c r="D14" s="1103"/>
      <c r="E14" s="1103"/>
      <c r="F14" s="1103"/>
      <c r="G14" s="1103"/>
      <c r="H14" s="1103"/>
      <c r="I14" s="1103"/>
      <c r="J14" s="1104"/>
      <c r="K14" s="1108" t="s">
        <v>225</v>
      </c>
      <c r="L14" s="1109"/>
      <c r="M14" s="1109"/>
      <c r="N14" s="1109"/>
      <c r="O14" s="1109" t="s">
        <v>226</v>
      </c>
      <c r="P14" s="1109"/>
      <c r="Q14" s="1109"/>
      <c r="R14" s="1109"/>
      <c r="S14" s="1109"/>
      <c r="T14" s="1109"/>
      <c r="U14" s="1110"/>
    </row>
    <row r="15" spans="1:26" ht="25.5" customHeight="1">
      <c r="A15" s="248"/>
      <c r="B15" s="1045"/>
      <c r="C15" s="457"/>
      <c r="D15" s="1111" t="s">
        <v>227</v>
      </c>
      <c r="E15" s="1111"/>
      <c r="F15" s="1111"/>
      <c r="G15" s="1111"/>
      <c r="H15" s="1111"/>
      <c r="I15" s="1111"/>
      <c r="J15" s="1112"/>
      <c r="K15" s="212"/>
      <c r="L15" s="212"/>
      <c r="M15" s="212"/>
      <c r="N15" s="249"/>
      <c r="O15" s="1113"/>
      <c r="P15" s="1114"/>
      <c r="Q15" s="1114"/>
      <c r="R15" s="1114"/>
      <c r="S15" s="1114"/>
      <c r="T15" s="1114"/>
      <c r="U15" s="1115"/>
      <c r="Z15" s="181" t="b">
        <v>0</v>
      </c>
    </row>
    <row r="16" spans="1:26" ht="79.5" customHeight="1">
      <c r="A16" s="248"/>
      <c r="B16" s="250" t="s">
        <v>452</v>
      </c>
      <c r="C16" s="458"/>
      <c r="D16" s="1085" t="s">
        <v>228</v>
      </c>
      <c r="E16" s="1085"/>
      <c r="F16" s="1085"/>
      <c r="G16" s="1085"/>
      <c r="H16" s="1085"/>
      <c r="I16" s="1085"/>
      <c r="J16" s="1086"/>
      <c r="K16" s="1065" t="s">
        <v>470</v>
      </c>
      <c r="L16" s="1065"/>
      <c r="M16" s="1065"/>
      <c r="N16" s="1066"/>
      <c r="O16" s="1087" t="s">
        <v>229</v>
      </c>
      <c r="P16" s="1088"/>
      <c r="Q16" s="1088"/>
      <c r="R16" s="1088"/>
      <c r="S16" s="1088"/>
      <c r="T16" s="1088"/>
      <c r="U16" s="1089"/>
      <c r="Z16" s="181" t="b">
        <v>0</v>
      </c>
    </row>
    <row r="17" spans="1:26" ht="41.25" customHeight="1">
      <c r="A17" s="248"/>
      <c r="B17" s="1004"/>
      <c r="C17" s="458"/>
      <c r="D17" s="1090" t="s">
        <v>230</v>
      </c>
      <c r="E17" s="1090"/>
      <c r="F17" s="1090"/>
      <c r="G17" s="1090"/>
      <c r="H17" s="1090"/>
      <c r="I17" s="1090"/>
      <c r="J17" s="1091"/>
      <c r="K17" s="1065"/>
      <c r="L17" s="1065"/>
      <c r="M17" s="1065"/>
      <c r="N17" s="1066"/>
      <c r="O17" s="1092" t="s">
        <v>231</v>
      </c>
      <c r="P17" s="1092"/>
      <c r="Q17" s="1092"/>
      <c r="R17" s="1092"/>
      <c r="S17" s="1092"/>
      <c r="T17" s="1092"/>
      <c r="U17" s="1093"/>
      <c r="Z17" s="181" t="b">
        <v>0</v>
      </c>
    </row>
    <row r="18" spans="1:26" ht="27.75" customHeight="1">
      <c r="A18" s="248"/>
      <c r="B18" s="1004"/>
      <c r="C18" s="458"/>
      <c r="D18" s="1042" t="s">
        <v>232</v>
      </c>
      <c r="E18" s="1042"/>
      <c r="F18" s="1042"/>
      <c r="G18" s="1042"/>
      <c r="H18" s="1042"/>
      <c r="I18" s="1042"/>
      <c r="J18" s="1098"/>
      <c r="K18" s="1065"/>
      <c r="L18" s="1065"/>
      <c r="M18" s="1065"/>
      <c r="N18" s="1066"/>
      <c r="O18" s="1092" t="s">
        <v>233</v>
      </c>
      <c r="P18" s="1092"/>
      <c r="Q18" s="1092"/>
      <c r="R18" s="1092"/>
      <c r="S18" s="1092"/>
      <c r="T18" s="1092"/>
      <c r="U18" s="1093"/>
      <c r="Z18" s="181" t="b">
        <v>0</v>
      </c>
    </row>
    <row r="19" spans="1:26" ht="27.75" customHeight="1">
      <c r="A19" s="248"/>
      <c r="B19" s="200"/>
      <c r="C19" s="458"/>
      <c r="D19" s="1090" t="s">
        <v>234</v>
      </c>
      <c r="E19" s="1090"/>
      <c r="F19" s="1090"/>
      <c r="G19" s="1090"/>
      <c r="H19" s="1090"/>
      <c r="I19" s="1090"/>
      <c r="J19" s="1091"/>
      <c r="K19" s="1065"/>
      <c r="L19" s="1065"/>
      <c r="M19" s="1065"/>
      <c r="N19" s="1066"/>
      <c r="O19" s="1092" t="s">
        <v>235</v>
      </c>
      <c r="P19" s="1092"/>
      <c r="Q19" s="1092"/>
      <c r="R19" s="1092"/>
      <c r="S19" s="1092"/>
      <c r="T19" s="1092"/>
      <c r="U19" s="1093"/>
      <c r="Z19" s="181" t="b">
        <v>0</v>
      </c>
    </row>
    <row r="20" spans="1:26" ht="35.1" customHeight="1">
      <c r="A20" s="251"/>
      <c r="B20" s="217"/>
      <c r="C20" s="459"/>
      <c r="D20" s="224" t="s">
        <v>236</v>
      </c>
      <c r="E20" s="252"/>
      <c r="F20" s="1094"/>
      <c r="G20" s="1094"/>
      <c r="H20" s="1094"/>
      <c r="I20" s="1094"/>
      <c r="J20" s="253" t="s">
        <v>237</v>
      </c>
      <c r="K20" s="1068"/>
      <c r="L20" s="1068"/>
      <c r="M20" s="1068"/>
      <c r="N20" s="1069"/>
      <c r="O20" s="1095"/>
      <c r="P20" s="1095"/>
      <c r="Q20" s="1095"/>
      <c r="R20" s="1095"/>
      <c r="S20" s="1095"/>
      <c r="T20" s="1095"/>
      <c r="U20" s="1096"/>
      <c r="Z20" s="181" t="b">
        <v>0</v>
      </c>
    </row>
    <row r="21" spans="1:26" ht="24" customHeight="1">
      <c r="A21" s="225"/>
      <c r="B21" s="254"/>
      <c r="C21" s="255"/>
      <c r="D21" s="255"/>
      <c r="E21" s="255"/>
      <c r="F21" s="255"/>
      <c r="G21" s="255"/>
      <c r="H21" s="255"/>
      <c r="I21" s="255"/>
      <c r="J21" s="255"/>
      <c r="K21" s="255"/>
      <c r="L21" s="255"/>
      <c r="M21" s="255"/>
      <c r="N21" s="255"/>
      <c r="O21" s="255"/>
      <c r="P21" s="255"/>
      <c r="Q21" s="255"/>
      <c r="R21" s="255"/>
      <c r="S21" s="255"/>
      <c r="T21" s="255"/>
      <c r="U21" s="202"/>
    </row>
    <row r="22" spans="1:26" ht="20.25" customHeight="1">
      <c r="A22" s="1097" t="s">
        <v>238</v>
      </c>
      <c r="B22" s="1097"/>
      <c r="C22" s="1097"/>
      <c r="D22" s="1097"/>
      <c r="E22" s="1097"/>
      <c r="F22" s="1097"/>
      <c r="G22" s="1097"/>
      <c r="H22" s="1097"/>
      <c r="I22" s="1097"/>
      <c r="J22" s="1097"/>
      <c r="K22" s="1097"/>
      <c r="L22" s="1097"/>
      <c r="M22" s="1097"/>
      <c r="N22" s="1097"/>
      <c r="O22" s="1097"/>
      <c r="P22" s="1097"/>
      <c r="Q22" s="1097"/>
      <c r="R22" s="1097"/>
      <c r="S22" s="1097"/>
      <c r="T22" s="1097"/>
      <c r="U22" s="1097"/>
    </row>
    <row r="23" spans="1:26" ht="18" customHeight="1">
      <c r="A23" s="225"/>
      <c r="B23" s="255"/>
      <c r="C23" s="255"/>
      <c r="D23" s="255"/>
      <c r="E23" s="255"/>
      <c r="F23" s="255"/>
      <c r="G23" s="255"/>
      <c r="H23" s="255"/>
      <c r="I23" s="255"/>
      <c r="J23" s="255"/>
      <c r="K23" s="255"/>
      <c r="L23" s="255"/>
      <c r="M23" s="255"/>
      <c r="N23" s="255"/>
      <c r="O23" s="255"/>
      <c r="P23" s="255"/>
      <c r="Q23" s="255"/>
      <c r="R23" s="255"/>
      <c r="S23" s="255"/>
      <c r="T23" s="255"/>
      <c r="U23" s="202"/>
    </row>
    <row r="24" spans="1:26" ht="15.75" customHeight="1">
      <c r="A24" s="225"/>
      <c r="B24" s="194" t="s">
        <v>211</v>
      </c>
      <c r="C24" s="194"/>
      <c r="D24" s="194"/>
      <c r="E24" s="194"/>
      <c r="F24" s="194"/>
      <c r="G24" s="194"/>
      <c r="H24" s="194"/>
      <c r="I24" s="969" t="s">
        <v>212</v>
      </c>
      <c r="J24" s="969"/>
      <c r="K24" s="969"/>
      <c r="L24" s="969"/>
      <c r="M24" s="995" t="str">
        <f>IF(①共済資格!BA3="令和年月日","",①共済資格!BA3)</f>
        <v/>
      </c>
      <c r="N24" s="995"/>
      <c r="O24" s="995"/>
      <c r="P24" s="995"/>
      <c r="Q24" s="995"/>
      <c r="R24" s="995"/>
      <c r="S24" s="995"/>
      <c r="T24" s="995"/>
      <c r="U24" s="202"/>
    </row>
    <row r="25" spans="1:26" ht="20.25" customHeight="1">
      <c r="A25" s="225"/>
      <c r="B25" s="230"/>
      <c r="C25" s="194"/>
      <c r="D25" s="194"/>
      <c r="E25" s="194"/>
      <c r="F25" s="194"/>
      <c r="G25" s="194"/>
      <c r="H25" s="194"/>
      <c r="I25" s="969" t="s">
        <v>116</v>
      </c>
      <c r="J25" s="969"/>
      <c r="K25" s="969"/>
      <c r="L25" s="969"/>
      <c r="M25" s="976" t="str">
        <f>IF(①共済資格!BA9="","",①共済資格!BA9)</f>
        <v>　</v>
      </c>
      <c r="N25" s="976"/>
      <c r="O25" s="976"/>
      <c r="P25" s="976"/>
      <c r="Q25" s="976"/>
      <c r="R25" s="976"/>
      <c r="S25" s="976"/>
      <c r="T25" s="976"/>
      <c r="U25" s="202"/>
    </row>
    <row r="26" spans="1:26" ht="15.75" customHeight="1">
      <c r="A26" s="225"/>
      <c r="B26" s="230"/>
      <c r="C26" s="194"/>
      <c r="D26" s="194"/>
      <c r="E26" s="194"/>
      <c r="F26" s="194"/>
      <c r="G26" s="194"/>
      <c r="H26" s="194"/>
      <c r="I26" s="194"/>
      <c r="J26" s="231"/>
      <c r="K26" s="194"/>
      <c r="L26" s="194"/>
      <c r="M26" s="231"/>
      <c r="N26" s="231"/>
      <c r="O26" s="231"/>
      <c r="P26" s="231"/>
      <c r="Q26" s="231"/>
      <c r="R26" s="231"/>
      <c r="S26" s="231"/>
      <c r="T26" s="231"/>
      <c r="U26" s="231"/>
    </row>
    <row r="27" spans="1:26" s="232" customFormat="1" ht="13.5" customHeight="1">
      <c r="A27" s="236"/>
      <c r="B27" s="18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1"/>
    </row>
    <row r="28" spans="1:26" ht="20.25" customHeight="1">
      <c r="Q28" s="256"/>
      <c r="V28" s="232"/>
      <c r="W28" s="232"/>
      <c r="X28" s="232"/>
      <c r="Y28" s="232"/>
      <c r="Z28" s="235"/>
    </row>
  </sheetData>
  <sheetProtection algorithmName="SHA-512" hashValue="W3IPu+SwyRNkbDHE6Bbbi9z6oe4GWTj5+oxoI30Ax9GB2O+MdXJeKntZQYcRONwxfd83KNMpRIHQt2m8pWDc7Q==" saltValue="H2wNY9ovpCL1/2CFPUGprg==" spinCount="100000" sheet="1" selectLockedCells="1"/>
  <mergeCells count="38">
    <mergeCell ref="C10:F10"/>
    <mergeCell ref="G10:N10"/>
    <mergeCell ref="O10:U10"/>
    <mergeCell ref="A2:U2"/>
    <mergeCell ref="A4:U4"/>
    <mergeCell ref="B6:U6"/>
    <mergeCell ref="B7:T7"/>
    <mergeCell ref="C9:U9"/>
    <mergeCell ref="C11:F11"/>
    <mergeCell ref="G11:N11"/>
    <mergeCell ref="O11:T11"/>
    <mergeCell ref="C12:F12"/>
    <mergeCell ref="G12:N12"/>
    <mergeCell ref="O12:T12"/>
    <mergeCell ref="O18:U18"/>
    <mergeCell ref="B13:B15"/>
    <mergeCell ref="C13:J14"/>
    <mergeCell ref="K13:U13"/>
    <mergeCell ref="K14:N14"/>
    <mergeCell ref="O14:U14"/>
    <mergeCell ref="D15:J15"/>
    <mergeCell ref="O15:U15"/>
    <mergeCell ref="I25:L25"/>
    <mergeCell ref="M25:T25"/>
    <mergeCell ref="D16:J16"/>
    <mergeCell ref="K16:N20"/>
    <mergeCell ref="O16:U16"/>
    <mergeCell ref="D19:J19"/>
    <mergeCell ref="O19:U19"/>
    <mergeCell ref="F20:I20"/>
    <mergeCell ref="O20:U20"/>
    <mergeCell ref="A22:U22"/>
    <mergeCell ref="I24:L24"/>
    <mergeCell ref="M24:T24"/>
    <mergeCell ref="B17:B18"/>
    <mergeCell ref="D17:J17"/>
    <mergeCell ref="O17:U17"/>
    <mergeCell ref="D18:J18"/>
  </mergeCells>
  <phoneticPr fontId="5"/>
  <conditionalFormatting sqref="B11">
    <cfRule type="expression" dxfId="38" priority="6">
      <formula>$B$11=""</formula>
    </cfRule>
  </conditionalFormatting>
  <conditionalFormatting sqref="C15">
    <cfRule type="expression" dxfId="37" priority="8" stopIfTrue="1">
      <formula>AND($C$15="", $C$16="",$C$17="",$C$18="",$C$19="",$C$20="")</formula>
    </cfRule>
  </conditionalFormatting>
  <conditionalFormatting sqref="C16:C20">
    <cfRule type="expression" dxfId="36" priority="3">
      <formula>AND($C$15="", $C$16="",$C$17="",$C$18="",$C$19="",$C$20="")</formula>
    </cfRule>
  </conditionalFormatting>
  <conditionalFormatting sqref="F20:I20">
    <cfRule type="notContainsBlanks" dxfId="35" priority="1">
      <formula>LEN(TRIM(F20))&gt;0</formula>
    </cfRule>
    <cfRule type="expression" dxfId="34" priority="2">
      <formula>$C$20="☑"</formula>
    </cfRule>
  </conditionalFormatting>
  <conditionalFormatting sqref="G11:N11">
    <cfRule type="notContainsBlanks" dxfId="33" priority="11">
      <formula>LEN(TRIM(G11))&gt;0</formula>
    </cfRule>
    <cfRule type="expression" dxfId="32" priority="12" stopIfTrue="1">
      <formula>IF($Z$11,TRUE)</formula>
    </cfRule>
  </conditionalFormatting>
  <conditionalFormatting sqref="M24">
    <cfRule type="containsBlanks" dxfId="29" priority="17">
      <formula>LEN(TRIM(M24))=0</formula>
    </cfRule>
  </conditionalFormatting>
  <conditionalFormatting sqref="M25:T25">
    <cfRule type="containsBlanks" dxfId="28" priority="16">
      <formula>LEN(TRIM(M25))=0</formula>
    </cfRule>
  </conditionalFormatting>
  <conditionalFormatting sqref="O11:T11 G12:T12">
    <cfRule type="notContainsBlanks" priority="4" stopIfTrue="1">
      <formula>LEN(TRIM(G11))&gt;0</formula>
    </cfRule>
  </conditionalFormatting>
  <conditionalFormatting sqref="O11:T12 G12:N12">
    <cfRule type="expression" dxfId="27" priority="5">
      <formula>$B$11="有(右に記入)"</formula>
    </cfRule>
  </conditionalFormatting>
  <dataValidations count="2">
    <dataValidation type="list" allowBlank="1" showInputMessage="1" showErrorMessage="1" sqref="B11" xr:uid="{00000000-0002-0000-0600-000000000000}">
      <formula1>"有(右に記入),無(記入不要)"</formula1>
    </dataValidation>
    <dataValidation type="list" allowBlank="1" showInputMessage="1" showErrorMessage="1" sqref="C15:C20" xr:uid="{00000000-0002-0000-0600-000001000000}">
      <formula1>"☑"</formula1>
    </dataValidation>
  </dataValidations>
  <printOptions horizontalCentered="1"/>
  <pageMargins left="0.39370078740157483" right="0.39370078740157483" top="0.59055118110236227" bottom="0.59055118110236227" header="0.51181102362204722" footer="0.51181102362204722"/>
  <pageSetup paperSize="9" orientation="portrait" blackAndWhite="1"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notContainsBlanks" priority="21" id="{D66831CD-6CEC-4233-A2A5-E9514B3CDE11}">
            <xm:f>LEN(TRIM(⑤扶養申立書!M22))&gt;0</xm:f>
            <x14:dxf>
              <fill>
                <patternFill patternType="none">
                  <bgColor auto="1"/>
                </patternFill>
              </fill>
            </x14:dxf>
          </x14:cfRule>
          <x14:cfRule type="expression" priority="22" stopIfTrue="1" id="{4C935AD7-E4DA-4A51-B546-3B0DCB4DEEFB}">
            <xm:f>IF(⑤扶養申立書!#REF!,TRUE)</xm:f>
            <x14:dxf>
              <fill>
                <patternFill>
                  <bgColor rgb="FFFFFFCC"/>
                </patternFill>
              </fill>
            </x14:dxf>
          </x14:cfRule>
          <xm:sqref>J20</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CX292"/>
  <sheetViews>
    <sheetView showGridLines="0" view="pageBreakPreview" zoomScaleNormal="100" zoomScaleSheetLayoutView="100" workbookViewId="0">
      <selection activeCell="M27" sqref="M27:Z28"/>
    </sheetView>
  </sheetViews>
  <sheetFormatPr defaultColWidth="1.625" defaultRowHeight="14.25"/>
  <cols>
    <col min="1" max="5" width="1.75" style="259" customWidth="1"/>
    <col min="6" max="7" width="0.875" style="259" customWidth="1"/>
    <col min="8" max="40" width="1.75" style="259" customWidth="1"/>
    <col min="41" max="41" width="2" style="259" customWidth="1"/>
    <col min="42" max="82" width="1.75" style="259" customWidth="1"/>
    <col min="83" max="101" width="1.625" style="259"/>
    <col min="102" max="102" width="6.625" style="283" hidden="1" customWidth="1"/>
    <col min="103" max="16384" width="1.625" style="259"/>
  </cols>
  <sheetData>
    <row r="2" spans="1:76" ht="19.5" customHeight="1">
      <c r="A2" s="257"/>
      <c r="B2" s="1531" t="s">
        <v>239</v>
      </c>
      <c r="C2" s="1531"/>
      <c r="D2" s="1531"/>
      <c r="E2" s="1531"/>
      <c r="F2" s="1531"/>
      <c r="G2" s="1531"/>
      <c r="H2" s="1531"/>
      <c r="I2" s="1531"/>
      <c r="J2" s="1531"/>
      <c r="K2" s="257"/>
      <c r="L2" s="257"/>
      <c r="M2" s="257"/>
      <c r="N2" s="257"/>
      <c r="O2" s="257"/>
      <c r="P2" s="257"/>
      <c r="Q2" s="257"/>
      <c r="R2" s="1532" t="s">
        <v>240</v>
      </c>
      <c r="S2" s="1532"/>
      <c r="T2" s="1532"/>
      <c r="U2" s="1532"/>
      <c r="V2" s="1532"/>
      <c r="W2" s="1532"/>
      <c r="X2" s="1532"/>
      <c r="Y2" s="1532"/>
      <c r="Z2" s="1532"/>
      <c r="AA2" s="257"/>
      <c r="AB2" s="1533" t="s">
        <v>241</v>
      </c>
      <c r="AC2" s="1533"/>
      <c r="AD2" s="1533"/>
      <c r="AE2" s="1533"/>
      <c r="AF2" s="1533"/>
      <c r="AG2" s="1533"/>
      <c r="AH2" s="1533"/>
      <c r="AI2" s="1533"/>
      <c r="AJ2" s="1533"/>
      <c r="AK2" s="1533"/>
      <c r="AL2" s="1533"/>
      <c r="AM2" s="1533"/>
      <c r="AN2" s="1533"/>
      <c r="AO2" s="1533"/>
      <c r="AP2" s="1533"/>
      <c r="AQ2" s="1533"/>
      <c r="AR2" s="1533"/>
      <c r="AS2" s="1533"/>
      <c r="AT2" s="1533"/>
      <c r="AU2" s="1533"/>
      <c r="AV2" s="1533"/>
      <c r="AW2" s="258"/>
      <c r="AX2" s="257"/>
      <c r="AY2" s="257"/>
      <c r="AZ2" s="257"/>
      <c r="BA2" s="257"/>
      <c r="BB2" s="257"/>
      <c r="BC2" s="257"/>
      <c r="BD2" s="1154"/>
      <c r="BE2" s="1154"/>
      <c r="BF2" s="1154"/>
      <c r="BG2" s="1154"/>
      <c r="BH2" s="1154"/>
      <c r="BI2" s="1154"/>
      <c r="BJ2" s="1154"/>
      <c r="BK2" s="1154"/>
      <c r="BL2" s="1154"/>
      <c r="BM2" s="1154"/>
      <c r="BN2" s="1154"/>
      <c r="BO2" s="1154"/>
      <c r="BP2" s="1154"/>
      <c r="BQ2" s="1154"/>
      <c r="BR2" s="1154"/>
      <c r="BS2" s="1154"/>
      <c r="BT2" s="1154"/>
      <c r="BU2" s="1154"/>
      <c r="BV2" s="257"/>
      <c r="BW2" s="257"/>
      <c r="BX2" s="257"/>
    </row>
    <row r="3" spans="1:76" ht="19.5" customHeight="1">
      <c r="A3" s="257"/>
      <c r="B3" s="1534">
        <v>4</v>
      </c>
      <c r="C3" s="1535"/>
      <c r="D3" s="1534">
        <v>3</v>
      </c>
      <c r="E3" s="1536"/>
      <c r="F3" s="1536">
        <v>0</v>
      </c>
      <c r="G3" s="1536"/>
      <c r="H3" s="1536"/>
      <c r="I3" s="1536">
        <v>0</v>
      </c>
      <c r="J3" s="1537"/>
      <c r="K3" s="257"/>
      <c r="L3" s="257"/>
      <c r="M3" s="257"/>
      <c r="N3" s="257"/>
      <c r="O3" s="257"/>
      <c r="P3" s="257"/>
      <c r="Q3" s="257"/>
      <c r="R3" s="1532"/>
      <c r="S3" s="1532"/>
      <c r="T3" s="1532"/>
      <c r="U3" s="1532"/>
      <c r="V3" s="1532"/>
      <c r="W3" s="1532"/>
      <c r="X3" s="1532"/>
      <c r="Y3" s="1532"/>
      <c r="Z3" s="1532"/>
      <c r="AA3" s="257"/>
      <c r="AB3" s="1533"/>
      <c r="AC3" s="1533"/>
      <c r="AD3" s="1533"/>
      <c r="AE3" s="1533"/>
      <c r="AF3" s="1533"/>
      <c r="AG3" s="1533"/>
      <c r="AH3" s="1533"/>
      <c r="AI3" s="1533"/>
      <c r="AJ3" s="1533"/>
      <c r="AK3" s="1533"/>
      <c r="AL3" s="1533"/>
      <c r="AM3" s="1533"/>
      <c r="AN3" s="1533"/>
      <c r="AO3" s="1533"/>
      <c r="AP3" s="1533"/>
      <c r="AQ3" s="1533"/>
      <c r="AR3" s="1533"/>
      <c r="AS3" s="1533"/>
      <c r="AT3" s="1533"/>
      <c r="AU3" s="1533"/>
      <c r="AV3" s="1533"/>
      <c r="AW3" s="258"/>
      <c r="AX3" s="257"/>
      <c r="AY3" s="257"/>
      <c r="AZ3" s="257"/>
      <c r="BA3" s="257"/>
      <c r="BB3" s="257"/>
      <c r="BC3" s="257"/>
      <c r="BD3" s="1154"/>
      <c r="BE3" s="1154"/>
      <c r="BF3" s="1154"/>
      <c r="BG3" s="1154"/>
      <c r="BH3" s="1154"/>
      <c r="BI3" s="1154"/>
      <c r="BJ3" s="1154"/>
      <c r="BK3" s="1154"/>
      <c r="BL3" s="1154"/>
      <c r="BM3" s="1154"/>
      <c r="BN3" s="1154"/>
      <c r="BO3" s="1154"/>
      <c r="BP3" s="1154"/>
      <c r="BQ3" s="1154"/>
      <c r="BR3" s="1154"/>
      <c r="BS3" s="1154"/>
      <c r="BT3" s="1154"/>
      <c r="BU3" s="1154"/>
      <c r="BV3" s="257"/>
      <c r="BW3" s="257"/>
      <c r="BX3" s="257"/>
    </row>
    <row r="4" spans="1:76" ht="15.75" customHeight="1">
      <c r="A4" s="257"/>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c r="AV4" s="257"/>
      <c r="AW4" s="257"/>
      <c r="AX4" s="257"/>
      <c r="AY4" s="257"/>
      <c r="AZ4" s="257"/>
      <c r="BA4" s="257"/>
      <c r="BB4" s="257"/>
      <c r="BC4" s="257"/>
      <c r="BD4" s="1154"/>
      <c r="BE4" s="1154"/>
      <c r="BF4" s="1154"/>
      <c r="BG4" s="1154"/>
      <c r="BH4" s="1154"/>
      <c r="BI4" s="1154"/>
      <c r="BJ4" s="1154"/>
      <c r="BK4" s="1154"/>
      <c r="BL4" s="1154"/>
      <c r="BM4" s="1154"/>
      <c r="BN4" s="1154"/>
      <c r="BO4" s="1154"/>
      <c r="BP4" s="1154"/>
      <c r="BQ4" s="1154"/>
      <c r="BR4" s="1154"/>
      <c r="BS4" s="1154"/>
      <c r="BT4" s="1154"/>
      <c r="BU4" s="1154"/>
      <c r="BV4" s="257"/>
      <c r="BW4" s="257"/>
      <c r="BX4" s="257"/>
    </row>
    <row r="5" spans="1:76" ht="15.75" customHeight="1">
      <c r="A5" s="257"/>
      <c r="B5" s="1526" t="s">
        <v>242</v>
      </c>
      <c r="C5" s="1526"/>
      <c r="D5" s="1526"/>
      <c r="E5" s="1526"/>
      <c r="F5" s="1526"/>
      <c r="G5" s="1526"/>
      <c r="H5" s="1526"/>
      <c r="I5" s="1526"/>
      <c r="J5" s="1526"/>
      <c r="K5" s="1526"/>
      <c r="L5" s="1526"/>
      <c r="M5" s="1526"/>
      <c r="N5" s="1526"/>
      <c r="O5" s="1526"/>
      <c r="P5" s="1526"/>
      <c r="Q5" s="1526"/>
      <c r="R5" s="1526"/>
      <c r="S5" s="1526"/>
      <c r="T5" s="1526"/>
      <c r="U5" s="1526"/>
      <c r="V5" s="1526"/>
      <c r="W5" s="1526"/>
      <c r="X5" s="1526"/>
      <c r="Y5" s="257"/>
      <c r="Z5" s="257"/>
      <c r="AA5" s="257"/>
      <c r="AB5" s="257"/>
      <c r="AC5" s="257"/>
      <c r="AD5" s="257"/>
      <c r="AE5" s="257"/>
      <c r="AF5" s="257"/>
      <c r="AG5" s="257"/>
      <c r="AH5" s="257"/>
      <c r="AI5" s="257"/>
      <c r="AJ5" s="257"/>
      <c r="AK5" s="257"/>
      <c r="AL5" s="257"/>
      <c r="AM5" s="257"/>
      <c r="AN5" s="257"/>
      <c r="AO5" s="257"/>
      <c r="AP5" s="257"/>
      <c r="AQ5" s="257"/>
      <c r="AR5" s="257"/>
      <c r="AS5" s="257"/>
      <c r="AT5" s="257"/>
      <c r="AU5" s="257"/>
      <c r="AV5" s="257"/>
      <c r="AW5" s="257"/>
      <c r="AX5" s="257"/>
      <c r="AY5" s="257"/>
      <c r="AZ5" s="257"/>
      <c r="BA5" s="257"/>
      <c r="BB5" s="257"/>
      <c r="BC5" s="257"/>
      <c r="BD5" s="1154"/>
      <c r="BE5" s="1154"/>
      <c r="BF5" s="1154"/>
      <c r="BG5" s="1154"/>
      <c r="BH5" s="1154"/>
      <c r="BI5" s="1154"/>
      <c r="BJ5" s="1154"/>
      <c r="BK5" s="1154"/>
      <c r="BL5" s="1154"/>
      <c r="BM5" s="1154"/>
      <c r="BN5" s="1154"/>
      <c r="BO5" s="1154"/>
      <c r="BP5" s="1154"/>
      <c r="BQ5" s="1154"/>
      <c r="BR5" s="1154"/>
      <c r="BS5" s="1154"/>
      <c r="BT5" s="1154"/>
      <c r="BU5" s="1154"/>
      <c r="BV5" s="257"/>
      <c r="BW5" s="257"/>
      <c r="BX5" s="257"/>
    </row>
    <row r="6" spans="1:76" ht="15.75" customHeight="1" thickBot="1">
      <c r="A6" s="257"/>
      <c r="B6" s="257"/>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7"/>
      <c r="AL6" s="257"/>
      <c r="AM6" s="257"/>
      <c r="AN6" s="257"/>
      <c r="AO6" s="257"/>
      <c r="AP6" s="257"/>
      <c r="AQ6" s="257"/>
      <c r="AR6" s="257"/>
      <c r="AS6" s="257"/>
      <c r="AT6" s="257"/>
      <c r="AU6" s="257"/>
      <c r="AV6" s="257"/>
      <c r="AW6" s="257"/>
      <c r="AX6" s="257"/>
      <c r="AY6" s="257"/>
      <c r="AZ6" s="257"/>
      <c r="BA6" s="257"/>
      <c r="BB6" s="257"/>
      <c r="BC6" s="257"/>
      <c r="BD6" s="257"/>
      <c r="BE6" s="257"/>
      <c r="BF6" s="257"/>
      <c r="BG6" s="257"/>
      <c r="BH6" s="257"/>
      <c r="BI6" s="257"/>
      <c r="BJ6" s="257"/>
      <c r="BK6" s="257"/>
      <c r="BL6" s="257"/>
      <c r="BM6" s="257"/>
      <c r="BN6" s="257"/>
      <c r="BO6" s="257"/>
      <c r="BP6" s="257"/>
      <c r="BQ6" s="257"/>
      <c r="BR6" s="257"/>
      <c r="BS6" s="257"/>
      <c r="BT6" s="257"/>
      <c r="BU6" s="257"/>
      <c r="BV6" s="257"/>
      <c r="BW6" s="257"/>
      <c r="BX6" s="257"/>
    </row>
    <row r="7" spans="1:76" ht="12" customHeight="1">
      <c r="A7" s="257"/>
      <c r="B7" s="1479" t="s">
        <v>243</v>
      </c>
      <c r="C7" s="1479"/>
      <c r="D7" s="1479"/>
      <c r="E7" s="1479"/>
      <c r="F7" s="1479"/>
      <c r="G7" s="1480"/>
      <c r="H7" s="260"/>
      <c r="I7" s="261"/>
      <c r="J7" s="261"/>
      <c r="K7" s="261"/>
      <c r="L7" s="262"/>
      <c r="M7" s="1483" t="s">
        <v>244</v>
      </c>
      <c r="N7" s="1484"/>
      <c r="O7" s="1484"/>
      <c r="P7" s="1484"/>
      <c r="Q7" s="1484"/>
      <c r="R7" s="1484"/>
      <c r="S7" s="1484"/>
      <c r="T7" s="1484"/>
      <c r="U7" s="1484"/>
      <c r="V7" s="1484"/>
      <c r="W7" s="1484"/>
      <c r="X7" s="1484"/>
      <c r="Y7" s="1484"/>
      <c r="Z7" s="1484"/>
      <c r="AA7" s="1484"/>
      <c r="AB7" s="1484"/>
      <c r="AC7" s="1484"/>
      <c r="AD7" s="1484"/>
      <c r="AE7" s="1484"/>
      <c r="AF7" s="1484"/>
      <c r="AG7" s="1484"/>
      <c r="AH7" s="1484"/>
      <c r="AI7" s="1484"/>
      <c r="AJ7" s="1484"/>
      <c r="AK7" s="1484"/>
      <c r="AL7" s="1484"/>
      <c r="AM7" s="1484"/>
      <c r="AN7" s="1485"/>
      <c r="AO7" s="257"/>
      <c r="AP7" s="257"/>
      <c r="AQ7" s="257"/>
      <c r="AR7" s="257"/>
      <c r="AS7" s="257"/>
      <c r="AT7" s="257"/>
      <c r="AU7" s="257"/>
      <c r="AV7" s="257"/>
      <c r="AW7" s="257"/>
      <c r="AX7" s="257"/>
      <c r="AY7" s="257"/>
      <c r="AZ7" s="257"/>
      <c r="BA7" s="257"/>
      <c r="BB7" s="257"/>
      <c r="BC7" s="257"/>
      <c r="BD7" s="257"/>
      <c r="BE7" s="257"/>
      <c r="BF7" s="257"/>
      <c r="BG7" s="1489" t="s">
        <v>245</v>
      </c>
      <c r="BH7" s="1490"/>
      <c r="BI7" s="1490"/>
      <c r="BJ7" s="1490"/>
      <c r="BK7" s="1490"/>
      <c r="BL7" s="1490"/>
      <c r="BM7" s="1490"/>
      <c r="BN7" s="1490"/>
      <c r="BO7" s="1490"/>
      <c r="BP7" s="1490"/>
      <c r="BQ7" s="1490"/>
      <c r="BR7" s="1490"/>
      <c r="BS7" s="1491"/>
      <c r="BT7" s="257"/>
      <c r="BU7" s="257"/>
      <c r="BV7" s="257"/>
      <c r="BW7" s="257"/>
      <c r="BX7" s="257"/>
    </row>
    <row r="8" spans="1:76" ht="13.5" customHeight="1">
      <c r="A8" s="257"/>
      <c r="B8" s="1479"/>
      <c r="C8" s="1479"/>
      <c r="D8" s="1479"/>
      <c r="E8" s="1479"/>
      <c r="F8" s="1479"/>
      <c r="G8" s="1481"/>
      <c r="H8" s="263"/>
      <c r="I8" s="264"/>
      <c r="J8" s="264"/>
      <c r="K8" s="264"/>
      <c r="L8" s="265"/>
      <c r="M8" s="1486"/>
      <c r="N8" s="1487"/>
      <c r="O8" s="1487"/>
      <c r="P8" s="1487"/>
      <c r="Q8" s="1487"/>
      <c r="R8" s="1487"/>
      <c r="S8" s="1487"/>
      <c r="T8" s="1487"/>
      <c r="U8" s="1487"/>
      <c r="V8" s="1487"/>
      <c r="W8" s="1487"/>
      <c r="X8" s="1487"/>
      <c r="Y8" s="1487"/>
      <c r="Z8" s="1487"/>
      <c r="AA8" s="1487"/>
      <c r="AB8" s="1487"/>
      <c r="AC8" s="1487"/>
      <c r="AD8" s="1487"/>
      <c r="AE8" s="1487"/>
      <c r="AF8" s="1487"/>
      <c r="AG8" s="1487"/>
      <c r="AH8" s="1487"/>
      <c r="AI8" s="1487"/>
      <c r="AJ8" s="1487"/>
      <c r="AK8" s="1487"/>
      <c r="AL8" s="1487"/>
      <c r="AM8" s="1487"/>
      <c r="AN8" s="1488"/>
      <c r="AO8" s="257"/>
      <c r="AP8" s="257"/>
      <c r="AQ8" s="257"/>
      <c r="AR8" s="257"/>
      <c r="AS8" s="257"/>
      <c r="AT8" s="257"/>
      <c r="AU8" s="257"/>
      <c r="AV8" s="257"/>
      <c r="AW8" s="257"/>
      <c r="AX8" s="257"/>
      <c r="AY8" s="257"/>
      <c r="AZ8" s="257"/>
      <c r="BA8" s="257"/>
      <c r="BB8" s="257"/>
      <c r="BC8" s="257"/>
      <c r="BD8" s="257"/>
      <c r="BE8" s="257"/>
      <c r="BF8" s="257"/>
      <c r="BG8" s="1492"/>
      <c r="BH8" s="1493"/>
      <c r="BI8" s="1493"/>
      <c r="BJ8" s="1493"/>
      <c r="BK8" s="1493"/>
      <c r="BL8" s="1493"/>
      <c r="BM8" s="1493"/>
      <c r="BN8" s="1493"/>
      <c r="BO8" s="1493"/>
      <c r="BP8" s="1493"/>
      <c r="BQ8" s="1493"/>
      <c r="BR8" s="1493"/>
      <c r="BS8" s="1494"/>
      <c r="BT8" s="257"/>
      <c r="BU8" s="257"/>
      <c r="BV8" s="257"/>
      <c r="BW8" s="257"/>
      <c r="BX8" s="257"/>
    </row>
    <row r="9" spans="1:76" ht="12" customHeight="1">
      <c r="A9" s="257"/>
      <c r="B9" s="1479"/>
      <c r="C9" s="1479"/>
      <c r="D9" s="1479"/>
      <c r="E9" s="1479"/>
      <c r="F9" s="1479"/>
      <c r="G9" s="1481"/>
      <c r="H9" s="1299" t="s">
        <v>246</v>
      </c>
      <c r="I9" s="1428"/>
      <c r="J9" s="1428"/>
      <c r="K9" s="1428"/>
      <c r="L9" s="1498"/>
      <c r="M9" s="266" t="s">
        <v>247</v>
      </c>
      <c r="N9" s="1154">
        <v>870</v>
      </c>
      <c r="O9" s="1154"/>
      <c r="P9" s="1154"/>
      <c r="Q9" s="257" t="s">
        <v>248</v>
      </c>
      <c r="R9" s="1154">
        <v>1192</v>
      </c>
      <c r="S9" s="1154"/>
      <c r="T9" s="1154"/>
      <c r="U9" s="1154"/>
      <c r="V9" s="1154"/>
      <c r="W9" s="1154"/>
      <c r="X9" s="257"/>
      <c r="Y9" s="257"/>
      <c r="Z9" s="257"/>
      <c r="AA9" s="257"/>
      <c r="AB9" s="257"/>
      <c r="AC9" s="257"/>
      <c r="AD9" s="257"/>
      <c r="AE9" s="257"/>
      <c r="AF9" s="257"/>
      <c r="AG9" s="257"/>
      <c r="AH9" s="257"/>
      <c r="AI9" s="257"/>
      <c r="AJ9" s="257"/>
      <c r="AK9" s="257"/>
      <c r="AL9" s="257"/>
      <c r="AM9" s="257"/>
      <c r="AN9" s="267"/>
      <c r="AO9" s="257"/>
      <c r="AP9" s="257"/>
      <c r="AQ9" s="257"/>
      <c r="AR9" s="257"/>
      <c r="AS9" s="257"/>
      <c r="AT9" s="257"/>
      <c r="AU9" s="257"/>
      <c r="AV9" s="257"/>
      <c r="AW9" s="257"/>
      <c r="AX9" s="257"/>
      <c r="AY9" s="257"/>
      <c r="AZ9" s="257"/>
      <c r="BA9" s="257"/>
      <c r="BB9" s="257"/>
      <c r="BC9" s="257"/>
      <c r="BD9" s="257"/>
      <c r="BE9" s="257"/>
      <c r="BF9" s="257"/>
      <c r="BG9" s="1495"/>
      <c r="BH9" s="1496"/>
      <c r="BI9" s="1496"/>
      <c r="BJ9" s="1496"/>
      <c r="BK9" s="1496"/>
      <c r="BL9" s="1496"/>
      <c r="BM9" s="1496"/>
      <c r="BN9" s="1496"/>
      <c r="BO9" s="1496"/>
      <c r="BP9" s="1496"/>
      <c r="BQ9" s="1496"/>
      <c r="BR9" s="1496"/>
      <c r="BS9" s="1497"/>
      <c r="BT9" s="257"/>
      <c r="BU9" s="257"/>
      <c r="BV9" s="257"/>
      <c r="BW9" s="257"/>
      <c r="BX9" s="257"/>
    </row>
    <row r="10" spans="1:76" ht="12.75" customHeight="1">
      <c r="A10" s="257"/>
      <c r="B10" s="1479"/>
      <c r="C10" s="1479"/>
      <c r="D10" s="1479"/>
      <c r="E10" s="1479"/>
      <c r="F10" s="1479"/>
      <c r="G10" s="1481"/>
      <c r="H10" s="1299"/>
      <c r="I10" s="1428"/>
      <c r="J10" s="1428"/>
      <c r="K10" s="1428"/>
      <c r="L10" s="1498"/>
      <c r="M10" s="1499" t="s">
        <v>249</v>
      </c>
      <c r="N10" s="1500"/>
      <c r="O10" s="1500"/>
      <c r="P10" s="1500"/>
      <c r="Q10" s="1500"/>
      <c r="R10" s="1500"/>
      <c r="S10" s="1500"/>
      <c r="T10" s="1500"/>
      <c r="U10" s="1500"/>
      <c r="V10" s="1500"/>
      <c r="W10" s="1500"/>
      <c r="X10" s="1500"/>
      <c r="Y10" s="1500"/>
      <c r="Z10" s="1500"/>
      <c r="AA10" s="1500"/>
      <c r="AB10" s="1500"/>
      <c r="AC10" s="1500"/>
      <c r="AD10" s="1500"/>
      <c r="AE10" s="1500"/>
      <c r="AF10" s="1500"/>
      <c r="AG10" s="1500"/>
      <c r="AH10" s="1500"/>
      <c r="AI10" s="1500"/>
      <c r="AJ10" s="1500"/>
      <c r="AK10" s="1500"/>
      <c r="AL10" s="1500"/>
      <c r="AM10" s="1500"/>
      <c r="AN10" s="1501"/>
      <c r="AO10" s="257"/>
      <c r="AP10" s="257"/>
      <c r="AQ10" s="257"/>
      <c r="AR10" s="257"/>
      <c r="AS10" s="257"/>
      <c r="AT10" s="257"/>
      <c r="AU10" s="257"/>
      <c r="AV10" s="257"/>
      <c r="AW10" s="257"/>
      <c r="AX10" s="257"/>
      <c r="AY10" s="257"/>
      <c r="AZ10" s="257"/>
      <c r="BA10" s="257"/>
      <c r="BB10" s="257"/>
      <c r="BC10" s="257"/>
      <c r="BD10" s="257"/>
      <c r="BE10" s="257"/>
      <c r="BF10" s="257"/>
      <c r="BG10" s="1502"/>
      <c r="BH10" s="1273"/>
      <c r="BI10" s="1273"/>
      <c r="BJ10" s="1273"/>
      <c r="BK10" s="1273"/>
      <c r="BL10" s="1273"/>
      <c r="BM10" s="1273"/>
      <c r="BN10" s="1273"/>
      <c r="BO10" s="1273"/>
      <c r="BP10" s="1273"/>
      <c r="BQ10" s="1273"/>
      <c r="BR10" s="1273"/>
      <c r="BS10" s="1274"/>
      <c r="BT10" s="257"/>
      <c r="BU10" s="257"/>
      <c r="BV10" s="257"/>
      <c r="BW10" s="257"/>
      <c r="BX10" s="257"/>
    </row>
    <row r="11" spans="1:76" ht="12" customHeight="1">
      <c r="A11" s="257"/>
      <c r="B11" s="1479"/>
      <c r="C11" s="1479"/>
      <c r="D11" s="1479"/>
      <c r="E11" s="1479"/>
      <c r="F11" s="1479"/>
      <c r="G11" s="1481"/>
      <c r="H11" s="1299"/>
      <c r="I11" s="1428"/>
      <c r="J11" s="1428"/>
      <c r="K11" s="1428"/>
      <c r="L11" s="1498"/>
      <c r="M11" s="1499"/>
      <c r="N11" s="1500"/>
      <c r="O11" s="1500"/>
      <c r="P11" s="1500"/>
      <c r="Q11" s="1500"/>
      <c r="R11" s="1500"/>
      <c r="S11" s="1500"/>
      <c r="T11" s="1500"/>
      <c r="U11" s="1500"/>
      <c r="V11" s="1500"/>
      <c r="W11" s="1500"/>
      <c r="X11" s="1500"/>
      <c r="Y11" s="1500"/>
      <c r="Z11" s="1500"/>
      <c r="AA11" s="1500"/>
      <c r="AB11" s="1500"/>
      <c r="AC11" s="1500"/>
      <c r="AD11" s="1500"/>
      <c r="AE11" s="1500"/>
      <c r="AF11" s="1500"/>
      <c r="AG11" s="1500"/>
      <c r="AH11" s="1500"/>
      <c r="AI11" s="1500"/>
      <c r="AJ11" s="1500"/>
      <c r="AK11" s="1500"/>
      <c r="AL11" s="1500"/>
      <c r="AM11" s="1500"/>
      <c r="AN11" s="1501"/>
      <c r="AO11" s="257"/>
      <c r="AP11" s="257"/>
      <c r="AQ11" s="257"/>
      <c r="AR11" s="257"/>
      <c r="AS11" s="257"/>
      <c r="AT11" s="257"/>
      <c r="AU11" s="257"/>
      <c r="AV11" s="257"/>
      <c r="AW11" s="257"/>
      <c r="AX11" s="257"/>
      <c r="AY11" s="257"/>
      <c r="AZ11" s="257"/>
      <c r="BA11" s="257"/>
      <c r="BB11" s="257"/>
      <c r="BC11" s="257"/>
      <c r="BD11" s="257"/>
      <c r="BE11" s="257"/>
      <c r="BF11" s="257"/>
      <c r="BG11" s="1503"/>
      <c r="BH11" s="1154"/>
      <c r="BI11" s="1154"/>
      <c r="BJ11" s="1154"/>
      <c r="BK11" s="1154"/>
      <c r="BL11" s="1154"/>
      <c r="BM11" s="1154"/>
      <c r="BN11" s="1154"/>
      <c r="BO11" s="1154"/>
      <c r="BP11" s="1154"/>
      <c r="BQ11" s="1154"/>
      <c r="BR11" s="1154"/>
      <c r="BS11" s="1275"/>
      <c r="BT11" s="257"/>
      <c r="BU11" s="257"/>
      <c r="BV11" s="257"/>
      <c r="BW11" s="257"/>
      <c r="BX11" s="257"/>
    </row>
    <row r="12" spans="1:76" ht="12" customHeight="1">
      <c r="A12" s="257"/>
      <c r="B12" s="1479"/>
      <c r="C12" s="1479"/>
      <c r="D12" s="1479"/>
      <c r="E12" s="1479"/>
      <c r="F12" s="1479"/>
      <c r="G12" s="1481"/>
      <c r="H12" s="1299"/>
      <c r="I12" s="1428"/>
      <c r="J12" s="1428"/>
      <c r="K12" s="1428"/>
      <c r="L12" s="1498"/>
      <c r="M12" s="1499"/>
      <c r="N12" s="1500"/>
      <c r="O12" s="1500"/>
      <c r="P12" s="1500"/>
      <c r="Q12" s="1500"/>
      <c r="R12" s="1500"/>
      <c r="S12" s="1500"/>
      <c r="T12" s="1500"/>
      <c r="U12" s="1500"/>
      <c r="V12" s="1500"/>
      <c r="W12" s="1500"/>
      <c r="X12" s="1500"/>
      <c r="Y12" s="1500"/>
      <c r="Z12" s="1500"/>
      <c r="AA12" s="1500"/>
      <c r="AB12" s="1500"/>
      <c r="AC12" s="1500"/>
      <c r="AD12" s="1500"/>
      <c r="AE12" s="1500"/>
      <c r="AF12" s="1500"/>
      <c r="AG12" s="1500"/>
      <c r="AH12" s="1500"/>
      <c r="AI12" s="1500"/>
      <c r="AJ12" s="1500"/>
      <c r="AK12" s="1500"/>
      <c r="AL12" s="1500"/>
      <c r="AM12" s="1500"/>
      <c r="AN12" s="1501"/>
      <c r="AO12" s="257"/>
      <c r="AP12" s="257"/>
      <c r="AQ12" s="257"/>
      <c r="AR12" s="257"/>
      <c r="AS12" s="257"/>
      <c r="AT12" s="257"/>
      <c r="AU12" s="257"/>
      <c r="AV12" s="257"/>
      <c r="AW12" s="257"/>
      <c r="AX12" s="257"/>
      <c r="AY12" s="257"/>
      <c r="AZ12" s="257"/>
      <c r="BA12" s="257"/>
      <c r="BB12" s="257"/>
      <c r="BC12" s="257"/>
      <c r="BD12" s="257"/>
      <c r="BE12" s="257"/>
      <c r="BF12" s="257"/>
      <c r="BG12" s="1503"/>
      <c r="BH12" s="1154"/>
      <c r="BI12" s="1154"/>
      <c r="BJ12" s="1154"/>
      <c r="BK12" s="1154"/>
      <c r="BL12" s="1154"/>
      <c r="BM12" s="1154"/>
      <c r="BN12" s="1154"/>
      <c r="BO12" s="1154"/>
      <c r="BP12" s="1154"/>
      <c r="BQ12" s="1154"/>
      <c r="BR12" s="1154"/>
      <c r="BS12" s="1275"/>
      <c r="BT12" s="257"/>
      <c r="BU12" s="257"/>
      <c r="BV12" s="257"/>
      <c r="BW12" s="257"/>
      <c r="BX12" s="257"/>
    </row>
    <row r="13" spans="1:76" ht="12" customHeight="1">
      <c r="A13" s="257"/>
      <c r="B13" s="1479"/>
      <c r="C13" s="1479"/>
      <c r="D13" s="1479"/>
      <c r="E13" s="1479"/>
      <c r="F13" s="1479"/>
      <c r="G13" s="1481"/>
      <c r="H13" s="263"/>
      <c r="I13" s="264"/>
      <c r="J13" s="264"/>
      <c r="K13" s="264"/>
      <c r="L13" s="265"/>
      <c r="M13" s="1499"/>
      <c r="N13" s="1500"/>
      <c r="O13" s="1500"/>
      <c r="P13" s="1500"/>
      <c r="Q13" s="1500"/>
      <c r="R13" s="1500"/>
      <c r="S13" s="1500"/>
      <c r="T13" s="1500"/>
      <c r="U13" s="1500"/>
      <c r="V13" s="1500"/>
      <c r="W13" s="1500"/>
      <c r="X13" s="1500"/>
      <c r="Y13" s="1500"/>
      <c r="Z13" s="1500"/>
      <c r="AA13" s="1500"/>
      <c r="AB13" s="1500"/>
      <c r="AC13" s="1500"/>
      <c r="AD13" s="1500"/>
      <c r="AE13" s="1500"/>
      <c r="AF13" s="1500"/>
      <c r="AG13" s="1500"/>
      <c r="AH13" s="1500"/>
      <c r="AI13" s="1500"/>
      <c r="AJ13" s="1500"/>
      <c r="AK13" s="1500"/>
      <c r="AL13" s="1500"/>
      <c r="AM13" s="1500"/>
      <c r="AN13" s="1501"/>
      <c r="AO13" s="257"/>
      <c r="AP13" s="257"/>
      <c r="AQ13" s="257"/>
      <c r="AR13" s="257"/>
      <c r="AS13" s="257"/>
      <c r="AT13" s="257"/>
      <c r="AU13" s="257"/>
      <c r="AV13" s="257"/>
      <c r="AW13" s="257"/>
      <c r="AX13" s="257"/>
      <c r="AY13" s="257"/>
      <c r="AZ13" s="257"/>
      <c r="BA13" s="257"/>
      <c r="BB13" s="257"/>
      <c r="BC13" s="257"/>
      <c r="BD13" s="257"/>
      <c r="BE13" s="257"/>
      <c r="BF13" s="257"/>
      <c r="BG13" s="1503"/>
      <c r="BH13" s="1154"/>
      <c r="BI13" s="1154"/>
      <c r="BJ13" s="1154"/>
      <c r="BK13" s="1154"/>
      <c r="BL13" s="1154"/>
      <c r="BM13" s="1154"/>
      <c r="BN13" s="1154"/>
      <c r="BO13" s="1154"/>
      <c r="BP13" s="1154"/>
      <c r="BQ13" s="1154"/>
      <c r="BR13" s="1154"/>
      <c r="BS13" s="1275"/>
      <c r="BT13" s="257"/>
      <c r="BU13" s="257"/>
      <c r="BV13" s="257"/>
      <c r="BW13" s="257"/>
      <c r="BX13" s="257"/>
    </row>
    <row r="14" spans="1:76" ht="12" customHeight="1">
      <c r="A14" s="257"/>
      <c r="B14" s="1479"/>
      <c r="C14" s="1479"/>
      <c r="D14" s="1479"/>
      <c r="E14" s="1479"/>
      <c r="F14" s="1479"/>
      <c r="G14" s="1481"/>
      <c r="H14" s="1299" t="s">
        <v>250</v>
      </c>
      <c r="I14" s="1428"/>
      <c r="J14" s="1428"/>
      <c r="K14" s="1428"/>
      <c r="L14" s="1498"/>
      <c r="M14" s="1499" t="s">
        <v>421</v>
      </c>
      <c r="N14" s="1500"/>
      <c r="O14" s="1500"/>
      <c r="P14" s="1500"/>
      <c r="Q14" s="1500"/>
      <c r="R14" s="1500"/>
      <c r="S14" s="1500"/>
      <c r="T14" s="1500"/>
      <c r="U14" s="1500"/>
      <c r="V14" s="1500"/>
      <c r="W14" s="1500"/>
      <c r="X14" s="1500"/>
      <c r="Y14" s="1500"/>
      <c r="Z14" s="1500"/>
      <c r="AA14" s="1500"/>
      <c r="AB14" s="1500"/>
      <c r="AC14" s="1500"/>
      <c r="AD14" s="1500"/>
      <c r="AE14" s="1500"/>
      <c r="AF14" s="1500"/>
      <c r="AG14" s="1500"/>
      <c r="AH14" s="1500"/>
      <c r="AI14" s="1500"/>
      <c r="AJ14" s="1500"/>
      <c r="AK14" s="1500"/>
      <c r="AL14" s="1500"/>
      <c r="AM14" s="1500"/>
      <c r="AN14" s="1501"/>
      <c r="AO14" s="257"/>
      <c r="AP14" s="257"/>
      <c r="AQ14" s="257"/>
      <c r="AR14" s="257"/>
      <c r="AS14" s="257"/>
      <c r="AT14" s="257"/>
      <c r="AU14" s="257"/>
      <c r="AV14" s="257"/>
      <c r="AW14" s="257"/>
      <c r="AX14" s="257"/>
      <c r="AY14" s="257"/>
      <c r="AZ14" s="257"/>
      <c r="BA14" s="257"/>
      <c r="BB14" s="257"/>
      <c r="BC14" s="257"/>
      <c r="BD14" s="257"/>
      <c r="BE14" s="257"/>
      <c r="BF14" s="257"/>
      <c r="BG14" s="1503"/>
      <c r="BH14" s="1154"/>
      <c r="BI14" s="1154"/>
      <c r="BJ14" s="1154"/>
      <c r="BK14" s="1154"/>
      <c r="BL14" s="1154"/>
      <c r="BM14" s="1154"/>
      <c r="BN14" s="1154"/>
      <c r="BO14" s="1154"/>
      <c r="BP14" s="1154"/>
      <c r="BQ14" s="1154"/>
      <c r="BR14" s="1154"/>
      <c r="BS14" s="1275"/>
      <c r="BT14" s="257"/>
      <c r="BU14" s="257"/>
      <c r="BV14" s="257"/>
      <c r="BW14" s="257"/>
      <c r="BX14" s="257"/>
    </row>
    <row r="15" spans="1:76" ht="12" customHeight="1">
      <c r="A15" s="257"/>
      <c r="B15" s="1479"/>
      <c r="C15" s="1479"/>
      <c r="D15" s="1479"/>
      <c r="E15" s="1479"/>
      <c r="F15" s="1479"/>
      <c r="G15" s="1481"/>
      <c r="H15" s="1299"/>
      <c r="I15" s="1428"/>
      <c r="J15" s="1428"/>
      <c r="K15" s="1428"/>
      <c r="L15" s="1498"/>
      <c r="M15" s="1499"/>
      <c r="N15" s="1500"/>
      <c r="O15" s="1500"/>
      <c r="P15" s="1500"/>
      <c r="Q15" s="1500"/>
      <c r="R15" s="1500"/>
      <c r="S15" s="1500"/>
      <c r="T15" s="1500"/>
      <c r="U15" s="1500"/>
      <c r="V15" s="1500"/>
      <c r="W15" s="1500"/>
      <c r="X15" s="1500"/>
      <c r="Y15" s="1500"/>
      <c r="Z15" s="1500"/>
      <c r="AA15" s="1500"/>
      <c r="AB15" s="1500"/>
      <c r="AC15" s="1500"/>
      <c r="AD15" s="1500"/>
      <c r="AE15" s="1500"/>
      <c r="AF15" s="1500"/>
      <c r="AG15" s="1500"/>
      <c r="AH15" s="1500"/>
      <c r="AI15" s="1500"/>
      <c r="AJ15" s="1500"/>
      <c r="AK15" s="1500"/>
      <c r="AL15" s="1500"/>
      <c r="AM15" s="1500"/>
      <c r="AN15" s="1501"/>
      <c r="AO15" s="257"/>
      <c r="AP15" s="257"/>
      <c r="AQ15" s="257"/>
      <c r="AR15" s="257"/>
      <c r="AS15" s="257"/>
      <c r="AT15" s="257"/>
      <c r="AU15" s="257"/>
      <c r="AV15" s="257"/>
      <c r="AW15" s="257"/>
      <c r="AX15" s="257"/>
      <c r="AY15" s="257"/>
      <c r="AZ15" s="257"/>
      <c r="BA15" s="257"/>
      <c r="BB15" s="257"/>
      <c r="BC15" s="257"/>
      <c r="BD15" s="257"/>
      <c r="BE15" s="257"/>
      <c r="BF15" s="257"/>
      <c r="BG15" s="1503"/>
      <c r="BH15" s="1154"/>
      <c r="BI15" s="1154"/>
      <c r="BJ15" s="1154"/>
      <c r="BK15" s="1154"/>
      <c r="BL15" s="1154"/>
      <c r="BM15" s="1154"/>
      <c r="BN15" s="1154"/>
      <c r="BO15" s="1154"/>
      <c r="BP15" s="1154"/>
      <c r="BQ15" s="1154"/>
      <c r="BR15" s="1154"/>
      <c r="BS15" s="1275"/>
      <c r="BT15" s="257"/>
      <c r="BU15" s="257"/>
      <c r="BV15" s="257"/>
      <c r="BW15" s="257"/>
      <c r="BX15" s="257"/>
    </row>
    <row r="16" spans="1:76" ht="12" customHeight="1">
      <c r="A16" s="257"/>
      <c r="B16" s="1479"/>
      <c r="C16" s="1479"/>
      <c r="D16" s="1479"/>
      <c r="E16" s="1479"/>
      <c r="F16" s="1479"/>
      <c r="G16" s="1481"/>
      <c r="H16" s="263"/>
      <c r="I16" s="264"/>
      <c r="J16" s="264"/>
      <c r="K16" s="264"/>
      <c r="L16" s="265"/>
      <c r="M16" s="1499"/>
      <c r="N16" s="1500"/>
      <c r="O16" s="1500"/>
      <c r="P16" s="1500"/>
      <c r="Q16" s="1500"/>
      <c r="R16" s="1500"/>
      <c r="S16" s="1500"/>
      <c r="T16" s="1500"/>
      <c r="U16" s="1500"/>
      <c r="V16" s="1500"/>
      <c r="W16" s="1500"/>
      <c r="X16" s="1500"/>
      <c r="Y16" s="1500"/>
      <c r="Z16" s="1500"/>
      <c r="AA16" s="1500"/>
      <c r="AB16" s="1500"/>
      <c r="AC16" s="1500"/>
      <c r="AD16" s="1500"/>
      <c r="AE16" s="1500"/>
      <c r="AF16" s="1500"/>
      <c r="AG16" s="1500"/>
      <c r="AH16" s="1500"/>
      <c r="AI16" s="1500"/>
      <c r="AJ16" s="1500"/>
      <c r="AK16" s="1500"/>
      <c r="AL16" s="1500"/>
      <c r="AM16" s="1500"/>
      <c r="AN16" s="1501"/>
      <c r="AO16" s="257"/>
      <c r="AP16" s="257"/>
      <c r="AQ16" s="257"/>
      <c r="AR16" s="257"/>
      <c r="AS16" s="257"/>
      <c r="AT16" s="257"/>
      <c r="AU16" s="257"/>
      <c r="AV16" s="257"/>
      <c r="AW16" s="257"/>
      <c r="AX16" s="257"/>
      <c r="AY16" s="257"/>
      <c r="AZ16" s="257"/>
      <c r="BA16" s="257"/>
      <c r="BB16" s="257"/>
      <c r="BC16" s="257"/>
      <c r="BD16" s="257"/>
      <c r="BE16" s="257"/>
      <c r="BF16" s="257"/>
      <c r="BG16" s="1503"/>
      <c r="BH16" s="1154"/>
      <c r="BI16" s="1154"/>
      <c r="BJ16" s="1154"/>
      <c r="BK16" s="1154"/>
      <c r="BL16" s="1154"/>
      <c r="BM16" s="1154"/>
      <c r="BN16" s="1154"/>
      <c r="BO16" s="1154"/>
      <c r="BP16" s="1154"/>
      <c r="BQ16" s="1154"/>
      <c r="BR16" s="1154"/>
      <c r="BS16" s="1275"/>
      <c r="BT16" s="257"/>
      <c r="BU16" s="257"/>
      <c r="BV16" s="257"/>
      <c r="BW16" s="257"/>
      <c r="BX16" s="257"/>
    </row>
    <row r="17" spans="1:76" ht="12" customHeight="1">
      <c r="A17" s="257"/>
      <c r="B17" s="1479"/>
      <c r="C17" s="1479"/>
      <c r="D17" s="1479"/>
      <c r="E17" s="1479"/>
      <c r="F17" s="1479"/>
      <c r="G17" s="1481"/>
      <c r="H17" s="263"/>
      <c r="I17" s="264"/>
      <c r="J17" s="264"/>
      <c r="K17" s="264"/>
      <c r="L17" s="265"/>
      <c r="M17" s="1499"/>
      <c r="N17" s="1500"/>
      <c r="O17" s="1500"/>
      <c r="P17" s="1500"/>
      <c r="Q17" s="1500"/>
      <c r="R17" s="1500"/>
      <c r="S17" s="1500"/>
      <c r="T17" s="1500"/>
      <c r="U17" s="1500"/>
      <c r="V17" s="1500"/>
      <c r="W17" s="1500"/>
      <c r="X17" s="1500"/>
      <c r="Y17" s="1500"/>
      <c r="Z17" s="1500"/>
      <c r="AA17" s="1500"/>
      <c r="AB17" s="1500"/>
      <c r="AC17" s="1500"/>
      <c r="AD17" s="1500"/>
      <c r="AE17" s="1500"/>
      <c r="AF17" s="1500"/>
      <c r="AG17" s="1500"/>
      <c r="AH17" s="1500"/>
      <c r="AI17" s="1500"/>
      <c r="AJ17" s="1500"/>
      <c r="AK17" s="1500"/>
      <c r="AL17" s="1500"/>
      <c r="AM17" s="1500"/>
      <c r="AN17" s="1501"/>
      <c r="AO17" s="257"/>
      <c r="AP17" s="257"/>
      <c r="AQ17" s="257"/>
      <c r="AR17" s="257"/>
      <c r="AS17" s="257"/>
      <c r="AT17" s="257"/>
      <c r="AU17" s="257"/>
      <c r="AV17" s="257"/>
      <c r="AW17" s="257"/>
      <c r="AX17" s="257"/>
      <c r="AY17" s="257"/>
      <c r="AZ17" s="257"/>
      <c r="BA17" s="257"/>
      <c r="BB17" s="257"/>
      <c r="BC17" s="257"/>
      <c r="BD17" s="257"/>
      <c r="BE17" s="257"/>
      <c r="BF17" s="257"/>
      <c r="BG17" s="1503"/>
      <c r="BH17" s="1154"/>
      <c r="BI17" s="1154"/>
      <c r="BJ17" s="1154"/>
      <c r="BK17" s="1154"/>
      <c r="BL17" s="1154"/>
      <c r="BM17" s="1154"/>
      <c r="BN17" s="1154"/>
      <c r="BO17" s="1154"/>
      <c r="BP17" s="1154"/>
      <c r="BQ17" s="1154"/>
      <c r="BR17" s="1154"/>
      <c r="BS17" s="1275"/>
      <c r="BT17" s="257"/>
      <c r="BU17" s="257"/>
      <c r="BV17" s="257"/>
      <c r="BW17" s="257"/>
      <c r="BX17" s="257"/>
    </row>
    <row r="18" spans="1:76" ht="12" customHeight="1" thickBot="1">
      <c r="A18" s="257"/>
      <c r="B18" s="1479"/>
      <c r="C18" s="1479"/>
      <c r="D18" s="1479"/>
      <c r="E18" s="1479"/>
      <c r="F18" s="1479"/>
      <c r="G18" s="1481"/>
      <c r="H18" s="1299" t="s">
        <v>251</v>
      </c>
      <c r="I18" s="1428"/>
      <c r="J18" s="1428"/>
      <c r="K18" s="1428"/>
      <c r="L18" s="1498"/>
      <c r="M18" s="1525" t="s">
        <v>422</v>
      </c>
      <c r="N18" s="1526"/>
      <c r="O18" s="1526"/>
      <c r="P18" s="1526"/>
      <c r="Q18" s="1526"/>
      <c r="R18" s="1526"/>
      <c r="S18" s="1526"/>
      <c r="T18" s="1526"/>
      <c r="U18" s="1526"/>
      <c r="V18" s="1526"/>
      <c r="W18" s="1526"/>
      <c r="X18" s="1526"/>
      <c r="Y18" s="1526"/>
      <c r="Z18" s="1526"/>
      <c r="AA18" s="1526"/>
      <c r="AB18" s="1526"/>
      <c r="AC18" s="1526"/>
      <c r="AD18" s="1526"/>
      <c r="AE18" s="1526"/>
      <c r="AF18" s="1526"/>
      <c r="AG18" s="1526"/>
      <c r="AH18" s="1526"/>
      <c r="AI18" s="1526"/>
      <c r="AJ18" s="1526"/>
      <c r="AK18" s="1526"/>
      <c r="AL18" s="1526"/>
      <c r="AM18" s="1526"/>
      <c r="AN18" s="1527"/>
      <c r="AO18" s="257"/>
      <c r="AP18" s="257"/>
      <c r="AQ18" s="257"/>
      <c r="AR18" s="257"/>
      <c r="AS18" s="257"/>
      <c r="AT18" s="257"/>
      <c r="AU18" s="257"/>
      <c r="AV18" s="257"/>
      <c r="AW18" s="257"/>
      <c r="AX18" s="257"/>
      <c r="AY18" s="257"/>
      <c r="AZ18" s="257"/>
      <c r="BA18" s="257"/>
      <c r="BB18" s="257"/>
      <c r="BC18" s="257"/>
      <c r="BD18" s="257"/>
      <c r="BE18" s="257"/>
      <c r="BF18" s="257"/>
      <c r="BG18" s="1503"/>
      <c r="BH18" s="1154"/>
      <c r="BI18" s="1154"/>
      <c r="BJ18" s="1154"/>
      <c r="BK18" s="1154"/>
      <c r="BL18" s="1154"/>
      <c r="BM18" s="1154"/>
      <c r="BN18" s="1154"/>
      <c r="BO18" s="1154"/>
      <c r="BP18" s="1154"/>
      <c r="BQ18" s="1154"/>
      <c r="BR18" s="1154"/>
      <c r="BS18" s="1275"/>
      <c r="BT18" s="257"/>
      <c r="BU18" s="257"/>
      <c r="BV18" s="257"/>
      <c r="BW18" s="257"/>
      <c r="BX18" s="257"/>
    </row>
    <row r="19" spans="1:76" ht="12" customHeight="1">
      <c r="A19" s="257"/>
      <c r="B19" s="1479"/>
      <c r="C19" s="1479"/>
      <c r="D19" s="1479"/>
      <c r="E19" s="1479"/>
      <c r="F19" s="1479"/>
      <c r="G19" s="1481"/>
      <c r="H19" s="1299"/>
      <c r="I19" s="1428"/>
      <c r="J19" s="1428"/>
      <c r="K19" s="1428"/>
      <c r="L19" s="1498"/>
      <c r="M19" s="1525"/>
      <c r="N19" s="1526"/>
      <c r="O19" s="1526"/>
      <c r="P19" s="1526"/>
      <c r="Q19" s="1526"/>
      <c r="R19" s="1526"/>
      <c r="S19" s="1526"/>
      <c r="T19" s="1526"/>
      <c r="U19" s="1526"/>
      <c r="V19" s="1526"/>
      <c r="W19" s="1526"/>
      <c r="X19" s="1526"/>
      <c r="Y19" s="1526"/>
      <c r="Z19" s="1526"/>
      <c r="AA19" s="1526"/>
      <c r="AB19" s="1526"/>
      <c r="AC19" s="1526"/>
      <c r="AD19" s="1526"/>
      <c r="AE19" s="1526"/>
      <c r="AF19" s="1526"/>
      <c r="AG19" s="1526"/>
      <c r="AH19" s="1526"/>
      <c r="AI19" s="1526"/>
      <c r="AJ19" s="1526"/>
      <c r="AK19" s="1526"/>
      <c r="AL19" s="1526"/>
      <c r="AM19" s="1526"/>
      <c r="AN19" s="1527"/>
      <c r="AO19" s="257"/>
      <c r="AP19" s="257"/>
      <c r="AQ19" s="1528" t="s">
        <v>252</v>
      </c>
      <c r="AR19" s="1529"/>
      <c r="AS19" s="1529"/>
      <c r="AT19" s="1529"/>
      <c r="AU19" s="1529"/>
      <c r="AV19" s="1529"/>
      <c r="AW19" s="1529"/>
      <c r="AX19" s="1529"/>
      <c r="AY19" s="1529"/>
      <c r="AZ19" s="1529"/>
      <c r="BA19" s="1529"/>
      <c r="BB19" s="1530"/>
      <c r="BC19" s="257"/>
      <c r="BD19" s="257"/>
      <c r="BE19" s="257"/>
      <c r="BF19" s="257"/>
      <c r="BG19" s="1504"/>
      <c r="BH19" s="1505"/>
      <c r="BI19" s="1505"/>
      <c r="BJ19" s="1505"/>
      <c r="BK19" s="1505"/>
      <c r="BL19" s="1505"/>
      <c r="BM19" s="1505"/>
      <c r="BN19" s="1505"/>
      <c r="BO19" s="1505"/>
      <c r="BP19" s="1505"/>
      <c r="BQ19" s="1505"/>
      <c r="BR19" s="1505"/>
      <c r="BS19" s="1506"/>
      <c r="BT19" s="257"/>
      <c r="BU19" s="257"/>
      <c r="BV19" s="257"/>
      <c r="BW19" s="257"/>
      <c r="BX19" s="257"/>
    </row>
    <row r="20" spans="1:76" ht="12" customHeight="1" thickBot="1">
      <c r="A20" s="257"/>
      <c r="B20" s="1479"/>
      <c r="C20" s="1479"/>
      <c r="D20" s="1479"/>
      <c r="E20" s="1479"/>
      <c r="F20" s="1479"/>
      <c r="G20" s="1481"/>
      <c r="H20" s="263"/>
      <c r="I20" s="264"/>
      <c r="J20" s="264"/>
      <c r="K20" s="264"/>
      <c r="L20" s="265"/>
      <c r="M20" s="266"/>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67"/>
      <c r="AO20" s="257"/>
      <c r="AP20" s="257"/>
      <c r="AQ20" s="1518"/>
      <c r="AR20" s="1519"/>
      <c r="AS20" s="1519"/>
      <c r="AT20" s="1519"/>
      <c r="AU20" s="1519"/>
      <c r="AV20" s="1519"/>
      <c r="AW20" s="1519"/>
      <c r="AX20" s="1519"/>
      <c r="AY20" s="1519"/>
      <c r="AZ20" s="1519"/>
      <c r="BA20" s="1519"/>
      <c r="BB20" s="1520"/>
      <c r="BC20" s="257"/>
      <c r="BD20" s="257"/>
      <c r="BE20" s="257"/>
      <c r="BF20" s="257"/>
      <c r="BG20" s="257"/>
      <c r="BH20" s="257"/>
      <c r="BI20" s="257"/>
      <c r="BJ20" s="257"/>
      <c r="BK20" s="257"/>
      <c r="BL20" s="257"/>
      <c r="BM20" s="257"/>
      <c r="BN20" s="257"/>
      <c r="BO20" s="257"/>
      <c r="BP20" s="257"/>
      <c r="BQ20" s="257"/>
      <c r="BR20" s="257"/>
      <c r="BS20" s="257"/>
      <c r="BT20" s="257"/>
      <c r="BU20" s="257"/>
      <c r="BV20" s="257"/>
      <c r="BW20" s="257"/>
      <c r="BX20" s="257"/>
    </row>
    <row r="21" spans="1:76" ht="15" customHeight="1" thickBot="1">
      <c r="A21" s="257"/>
      <c r="B21" s="1479"/>
      <c r="C21" s="1479"/>
      <c r="D21" s="1479"/>
      <c r="E21" s="1479"/>
      <c r="F21" s="1479"/>
      <c r="G21" s="1481"/>
      <c r="H21" s="1507" t="s">
        <v>253</v>
      </c>
      <c r="I21" s="1508"/>
      <c r="J21" s="1508"/>
      <c r="K21" s="1508"/>
      <c r="L21" s="1509"/>
      <c r="M21" s="1510" t="s">
        <v>254</v>
      </c>
      <c r="N21" s="1511"/>
      <c r="O21" s="1511"/>
      <c r="P21" s="1511"/>
      <c r="Q21" s="1511"/>
      <c r="R21" s="1511"/>
      <c r="S21" s="1511"/>
      <c r="T21" s="1511"/>
      <c r="U21" s="1511"/>
      <c r="V21" s="1511"/>
      <c r="W21" s="1511"/>
      <c r="X21" s="1511"/>
      <c r="Y21" s="1511"/>
      <c r="Z21" s="1511"/>
      <c r="AA21" s="1511"/>
      <c r="AB21" s="1511"/>
      <c r="AC21" s="1511"/>
      <c r="AD21" s="1511"/>
      <c r="AE21" s="1511"/>
      <c r="AF21" s="1511"/>
      <c r="AG21" s="1511"/>
      <c r="AH21" s="1511"/>
      <c r="AI21" s="1511"/>
      <c r="AJ21" s="1511"/>
      <c r="AK21" s="1511"/>
      <c r="AL21" s="1511"/>
      <c r="AM21" s="1511"/>
      <c r="AN21" s="1512"/>
      <c r="AO21" s="257"/>
      <c r="AP21" s="257"/>
      <c r="AQ21" s="1513" t="s">
        <v>255</v>
      </c>
      <c r="AR21" s="1514"/>
      <c r="AS21" s="1514"/>
      <c r="AT21" s="1514"/>
      <c r="AU21" s="1514"/>
      <c r="AV21" s="1514"/>
      <c r="AW21" s="1514"/>
      <c r="AX21" s="1514"/>
      <c r="AY21" s="1514"/>
      <c r="AZ21" s="1514"/>
      <c r="BA21" s="1514"/>
      <c r="BB21" s="1514"/>
      <c r="BC21" s="1514"/>
      <c r="BD21" s="1514"/>
      <c r="BE21" s="1514"/>
      <c r="BF21" s="1514"/>
      <c r="BG21" s="1514"/>
      <c r="BH21" s="1514"/>
      <c r="BI21" s="1514"/>
      <c r="BJ21" s="1514"/>
      <c r="BK21" s="1514"/>
      <c r="BL21" s="1514"/>
      <c r="BM21" s="1514"/>
      <c r="BN21" s="1514"/>
      <c r="BO21" s="1514"/>
      <c r="BP21" s="1514"/>
      <c r="BQ21" s="1514"/>
      <c r="BR21" s="1514"/>
      <c r="BS21" s="1515"/>
      <c r="BT21" s="257"/>
      <c r="BU21" s="257"/>
      <c r="BV21" s="257"/>
      <c r="BW21" s="257"/>
      <c r="BX21" s="257"/>
    </row>
    <row r="22" spans="1:76" ht="4.5" customHeight="1" thickBot="1">
      <c r="A22" s="257"/>
      <c r="B22" s="1479"/>
      <c r="C22" s="1479"/>
      <c r="D22" s="1479"/>
      <c r="E22" s="1479"/>
      <c r="F22" s="1479"/>
      <c r="G22" s="1481"/>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1516"/>
      <c r="AR22" s="1154"/>
      <c r="AS22" s="1154"/>
      <c r="AT22" s="1154"/>
      <c r="AU22" s="1154"/>
      <c r="AV22" s="1154"/>
      <c r="AW22" s="1154"/>
      <c r="AX22" s="1154"/>
      <c r="AY22" s="1154"/>
      <c r="AZ22" s="1154"/>
      <c r="BA22" s="1154"/>
      <c r="BB22" s="1154"/>
      <c r="BC22" s="1154"/>
      <c r="BD22" s="1154"/>
      <c r="BE22" s="1154"/>
      <c r="BF22" s="1154"/>
      <c r="BG22" s="1154"/>
      <c r="BH22" s="1154"/>
      <c r="BI22" s="1154"/>
      <c r="BJ22" s="1154"/>
      <c r="BK22" s="1154"/>
      <c r="BL22" s="1154"/>
      <c r="BM22" s="1154"/>
      <c r="BN22" s="1154"/>
      <c r="BO22" s="1154"/>
      <c r="BP22" s="1154"/>
      <c r="BQ22" s="1154"/>
      <c r="BR22" s="1154"/>
      <c r="BS22" s="1517"/>
      <c r="BT22" s="257"/>
      <c r="BU22" s="257"/>
      <c r="BV22" s="257"/>
      <c r="BW22" s="257"/>
      <c r="BX22" s="257"/>
    </row>
    <row r="23" spans="1:76" ht="12" customHeight="1">
      <c r="A23" s="257"/>
      <c r="B23" s="1479"/>
      <c r="C23" s="1479"/>
      <c r="D23" s="1479"/>
      <c r="E23" s="1479"/>
      <c r="F23" s="1479"/>
      <c r="G23" s="1481"/>
      <c r="H23" s="1521" t="s">
        <v>256</v>
      </c>
      <c r="I23" s="1521"/>
      <c r="J23" s="1521"/>
      <c r="K23" s="1521"/>
      <c r="L23" s="1521"/>
      <c r="M23" s="1521"/>
      <c r="N23" s="1521"/>
      <c r="O23" s="1521"/>
      <c r="P23" s="1521"/>
      <c r="Q23" s="1523" t="s">
        <v>257</v>
      </c>
      <c r="R23" s="1523"/>
      <c r="S23" s="1523"/>
      <c r="T23" s="1523"/>
      <c r="U23" s="1523"/>
      <c r="V23" s="1523"/>
      <c r="W23" s="1523"/>
      <c r="X23" s="1523"/>
      <c r="Y23" s="1523"/>
      <c r="Z23" s="1523"/>
      <c r="AA23" s="1523"/>
      <c r="AB23" s="1523"/>
      <c r="AC23" s="1523"/>
      <c r="AD23" s="1523"/>
      <c r="AE23" s="1523"/>
      <c r="AF23" s="1523"/>
      <c r="AG23" s="1523"/>
      <c r="AH23" s="1523"/>
      <c r="AI23" s="1523"/>
      <c r="AJ23" s="1523"/>
      <c r="AK23" s="1523"/>
      <c r="AL23" s="1523"/>
      <c r="AM23" s="1523"/>
      <c r="AN23" s="1523"/>
      <c r="AO23" s="257"/>
      <c r="AP23" s="257"/>
      <c r="AQ23" s="1516"/>
      <c r="AR23" s="1154"/>
      <c r="AS23" s="1154"/>
      <c r="AT23" s="1154"/>
      <c r="AU23" s="1154"/>
      <c r="AV23" s="1154"/>
      <c r="AW23" s="1154"/>
      <c r="AX23" s="1154"/>
      <c r="AY23" s="1154"/>
      <c r="AZ23" s="1154"/>
      <c r="BA23" s="1154"/>
      <c r="BB23" s="1154"/>
      <c r="BC23" s="1154"/>
      <c r="BD23" s="1154"/>
      <c r="BE23" s="1154"/>
      <c r="BF23" s="1154"/>
      <c r="BG23" s="1154"/>
      <c r="BH23" s="1154"/>
      <c r="BI23" s="1154"/>
      <c r="BJ23" s="1154"/>
      <c r="BK23" s="1154"/>
      <c r="BL23" s="1154"/>
      <c r="BM23" s="1154"/>
      <c r="BN23" s="1154"/>
      <c r="BO23" s="1154"/>
      <c r="BP23" s="1154"/>
      <c r="BQ23" s="1154"/>
      <c r="BR23" s="1154"/>
      <c r="BS23" s="1517"/>
      <c r="BT23" s="257"/>
      <c r="BU23" s="257"/>
      <c r="BV23" s="257"/>
      <c r="BW23" s="257"/>
      <c r="BX23" s="257"/>
    </row>
    <row r="24" spans="1:76" ht="12" customHeight="1" thickBot="1">
      <c r="A24" s="257"/>
      <c r="B24" s="1479"/>
      <c r="C24" s="1479"/>
      <c r="D24" s="1479"/>
      <c r="E24" s="1479"/>
      <c r="F24" s="1479"/>
      <c r="G24" s="1482"/>
      <c r="H24" s="1522"/>
      <c r="I24" s="1522"/>
      <c r="J24" s="1522"/>
      <c r="K24" s="1522"/>
      <c r="L24" s="1522"/>
      <c r="M24" s="1522"/>
      <c r="N24" s="1522"/>
      <c r="O24" s="1522"/>
      <c r="P24" s="1522"/>
      <c r="Q24" s="1524"/>
      <c r="R24" s="1524"/>
      <c r="S24" s="1524"/>
      <c r="T24" s="1524"/>
      <c r="U24" s="1524"/>
      <c r="V24" s="1524"/>
      <c r="W24" s="1524"/>
      <c r="X24" s="1524"/>
      <c r="Y24" s="1524"/>
      <c r="Z24" s="1524"/>
      <c r="AA24" s="1524"/>
      <c r="AB24" s="1524"/>
      <c r="AC24" s="1524"/>
      <c r="AD24" s="1524"/>
      <c r="AE24" s="1524"/>
      <c r="AF24" s="1524"/>
      <c r="AG24" s="1524"/>
      <c r="AH24" s="1524"/>
      <c r="AI24" s="1524"/>
      <c r="AJ24" s="1524"/>
      <c r="AK24" s="1524"/>
      <c r="AL24" s="1524"/>
      <c r="AM24" s="1524"/>
      <c r="AN24" s="1524"/>
      <c r="AO24" s="257"/>
      <c r="AP24" s="257"/>
      <c r="AQ24" s="1518"/>
      <c r="AR24" s="1519"/>
      <c r="AS24" s="1519"/>
      <c r="AT24" s="1519"/>
      <c r="AU24" s="1519"/>
      <c r="AV24" s="1519"/>
      <c r="AW24" s="1519"/>
      <c r="AX24" s="1519"/>
      <c r="AY24" s="1519"/>
      <c r="AZ24" s="1519"/>
      <c r="BA24" s="1519"/>
      <c r="BB24" s="1519"/>
      <c r="BC24" s="1519"/>
      <c r="BD24" s="1519"/>
      <c r="BE24" s="1519"/>
      <c r="BF24" s="1519"/>
      <c r="BG24" s="1519"/>
      <c r="BH24" s="1519"/>
      <c r="BI24" s="1519"/>
      <c r="BJ24" s="1519"/>
      <c r="BK24" s="1519"/>
      <c r="BL24" s="1519"/>
      <c r="BM24" s="1519"/>
      <c r="BN24" s="1519"/>
      <c r="BO24" s="1519"/>
      <c r="BP24" s="1519"/>
      <c r="BQ24" s="1519"/>
      <c r="BR24" s="1519"/>
      <c r="BS24" s="1520"/>
      <c r="BT24" s="257"/>
      <c r="BU24" s="257"/>
      <c r="BV24" s="257"/>
      <c r="BW24" s="257"/>
      <c r="BX24" s="257"/>
    </row>
    <row r="25" spans="1:76" ht="7.5" customHeight="1">
      <c r="A25" s="257"/>
      <c r="B25" s="268"/>
      <c r="C25" s="268"/>
      <c r="D25" s="268"/>
      <c r="E25" s="268"/>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c r="BR25" s="257"/>
      <c r="BS25" s="257"/>
      <c r="BT25" s="257"/>
      <c r="BU25" s="257"/>
      <c r="BV25" s="257"/>
      <c r="BW25" s="257"/>
      <c r="BX25" s="257"/>
    </row>
    <row r="26" spans="1:76" ht="7.5" customHeight="1" thickBot="1">
      <c r="A26" s="257"/>
      <c r="B26" s="268"/>
      <c r="C26" s="268"/>
      <c r="D26" s="268"/>
      <c r="E26" s="268"/>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c r="BR26" s="257"/>
      <c r="BS26" s="257"/>
      <c r="BT26" s="257"/>
      <c r="BU26" s="257"/>
      <c r="BV26" s="257"/>
      <c r="BW26" s="257"/>
      <c r="BX26" s="257"/>
    </row>
    <row r="27" spans="1:76" ht="12" customHeight="1">
      <c r="A27" s="257"/>
      <c r="B27" s="1454"/>
      <c r="C27" s="1454"/>
      <c r="D27" s="1454"/>
      <c r="E27" s="1454"/>
      <c r="F27" s="1454"/>
      <c r="G27" s="1393"/>
      <c r="H27" s="1395" t="s">
        <v>258</v>
      </c>
      <c r="I27" s="1396"/>
      <c r="J27" s="1396"/>
      <c r="K27" s="1396"/>
      <c r="L27" s="1397"/>
      <c r="M27" s="1465" t="str">
        <f>IF(①共済資格!O8="","",①共済資格!O8)</f>
        <v/>
      </c>
      <c r="N27" s="1466"/>
      <c r="O27" s="1466"/>
      <c r="P27" s="1466"/>
      <c r="Q27" s="1466"/>
      <c r="R27" s="1466"/>
      <c r="S27" s="1466"/>
      <c r="T27" s="1466"/>
      <c r="U27" s="1466"/>
      <c r="V27" s="1466"/>
      <c r="W27" s="1466"/>
      <c r="X27" s="1466"/>
      <c r="Y27" s="1466"/>
      <c r="Z27" s="1466"/>
      <c r="AA27" s="1466" t="str">
        <f>IF(①共済資格!V8="","",①共済資格!V8)</f>
        <v/>
      </c>
      <c r="AB27" s="1466"/>
      <c r="AC27" s="1466"/>
      <c r="AD27" s="1466"/>
      <c r="AE27" s="1466"/>
      <c r="AF27" s="1466"/>
      <c r="AG27" s="1466"/>
      <c r="AH27" s="1466"/>
      <c r="AI27" s="1466"/>
      <c r="AJ27" s="1466"/>
      <c r="AK27" s="1466"/>
      <c r="AL27" s="1466"/>
      <c r="AM27" s="1466"/>
      <c r="AN27" s="1469"/>
      <c r="AO27" s="269" t="s">
        <v>259</v>
      </c>
      <c r="AP27" s="1396" t="s">
        <v>260</v>
      </c>
      <c r="AQ27" s="1396"/>
      <c r="AR27" s="1396"/>
      <c r="AS27" s="1396"/>
      <c r="AT27" s="1396"/>
      <c r="AU27" s="1397"/>
      <c r="AV27" s="1402" t="str">
        <f>IF(①共済資格!O10="","",①共済資格!O10)</f>
        <v/>
      </c>
      <c r="AW27" s="1403"/>
      <c r="AX27" s="1403"/>
      <c r="AY27" s="1404"/>
      <c r="AZ27" s="1406"/>
      <c r="BA27" s="1407"/>
      <c r="BB27" s="1407" t="s">
        <v>261</v>
      </c>
      <c r="BC27" s="1408"/>
      <c r="BD27" s="1406"/>
      <c r="BE27" s="1407"/>
      <c r="BF27" s="1407" t="s">
        <v>262</v>
      </c>
      <c r="BG27" s="1408"/>
      <c r="BH27" s="1406"/>
      <c r="BI27" s="1407"/>
      <c r="BJ27" s="1407" t="s">
        <v>263</v>
      </c>
      <c r="BK27" s="1408"/>
      <c r="BL27" s="1409" t="s">
        <v>264</v>
      </c>
      <c r="BM27" s="1410"/>
      <c r="BN27" s="1456" t="str">
        <f>IF(①共済資格!N11="","",①共済資格!N11)</f>
        <v/>
      </c>
      <c r="BO27" s="1456"/>
      <c r="BP27" s="1456"/>
      <c r="BQ27" s="1456"/>
      <c r="BR27" s="1456"/>
      <c r="BS27" s="1457"/>
      <c r="BT27" s="257"/>
      <c r="BU27" s="257"/>
      <c r="BV27" s="257"/>
      <c r="BW27" s="257"/>
      <c r="BX27" s="257"/>
    </row>
    <row r="28" spans="1:76" ht="12" customHeight="1">
      <c r="A28" s="257"/>
      <c r="B28" s="1454"/>
      <c r="C28" s="1454"/>
      <c r="D28" s="1454"/>
      <c r="E28" s="1454"/>
      <c r="F28" s="1454"/>
      <c r="G28" s="1394"/>
      <c r="H28" s="1299" t="s">
        <v>265</v>
      </c>
      <c r="I28" s="1428"/>
      <c r="J28" s="1428"/>
      <c r="K28" s="1428"/>
      <c r="L28" s="1429"/>
      <c r="M28" s="1467"/>
      <c r="N28" s="1468"/>
      <c r="O28" s="1468"/>
      <c r="P28" s="1468"/>
      <c r="Q28" s="1468"/>
      <c r="R28" s="1468"/>
      <c r="S28" s="1468"/>
      <c r="T28" s="1468"/>
      <c r="U28" s="1468"/>
      <c r="V28" s="1468"/>
      <c r="W28" s="1468"/>
      <c r="X28" s="1468"/>
      <c r="Y28" s="1468"/>
      <c r="Z28" s="1468"/>
      <c r="AA28" s="1468"/>
      <c r="AB28" s="1468"/>
      <c r="AC28" s="1468"/>
      <c r="AD28" s="1468"/>
      <c r="AE28" s="1468"/>
      <c r="AF28" s="1468"/>
      <c r="AG28" s="1468"/>
      <c r="AH28" s="1468"/>
      <c r="AI28" s="1468"/>
      <c r="AJ28" s="1468"/>
      <c r="AK28" s="1468"/>
      <c r="AL28" s="1468"/>
      <c r="AM28" s="1468"/>
      <c r="AN28" s="1470"/>
      <c r="AO28" s="270"/>
      <c r="AP28" s="1420"/>
      <c r="AQ28" s="1420"/>
      <c r="AR28" s="1420"/>
      <c r="AS28" s="1420"/>
      <c r="AT28" s="1420"/>
      <c r="AU28" s="1421"/>
      <c r="AV28" s="1405"/>
      <c r="AW28" s="1258"/>
      <c r="AX28" s="1258"/>
      <c r="AY28" s="1259"/>
      <c r="AZ28" s="1267" t="str">
        <f>IF(①共済資格!Q10="","",IF(MID(①共済資格!Q10,2,1)="","0",MID(①共済資格!Q10,1,1)))</f>
        <v/>
      </c>
      <c r="BA28" s="1268"/>
      <c r="BB28" s="1268" t="str">
        <f>RIGHT(①共済資格!Q10,1)</f>
        <v/>
      </c>
      <c r="BC28" s="1269"/>
      <c r="BD28" s="1267" t="str">
        <f>IF(①共済資格!S10="","",IF(MID(①共済資格!S10,2,1)="","0",MID(①共済資格!S10,1,1)))</f>
        <v/>
      </c>
      <c r="BE28" s="1268"/>
      <c r="BF28" s="1268" t="str">
        <f>RIGHT(①共済資格!S10,1)</f>
        <v/>
      </c>
      <c r="BG28" s="1269"/>
      <c r="BH28" s="1267" t="str">
        <f>IF(①共済資格!U10="","",IF(MID(①共済資格!U10,2,1)="","0",MID(①共済資格!U10,1,1)))</f>
        <v/>
      </c>
      <c r="BI28" s="1268"/>
      <c r="BJ28" s="1268" t="str">
        <f>RIGHT(①共済資格!U10,1)</f>
        <v/>
      </c>
      <c r="BK28" s="1269"/>
      <c r="BL28" s="1283" t="s">
        <v>266</v>
      </c>
      <c r="BM28" s="1387"/>
      <c r="BN28" s="1458"/>
      <c r="BO28" s="1458"/>
      <c r="BP28" s="1458"/>
      <c r="BQ28" s="1458"/>
      <c r="BR28" s="1458"/>
      <c r="BS28" s="1459"/>
      <c r="BT28" s="257"/>
      <c r="BU28" s="257"/>
      <c r="BV28" s="257"/>
      <c r="BW28" s="257"/>
      <c r="BX28" s="257"/>
    </row>
    <row r="29" spans="1:76" ht="12" customHeight="1">
      <c r="A29" s="257"/>
      <c r="B29" s="1454"/>
      <c r="C29" s="1454"/>
      <c r="D29" s="1454"/>
      <c r="E29" s="1454"/>
      <c r="F29" s="1454"/>
      <c r="G29" s="1394"/>
      <c r="H29" s="1299"/>
      <c r="I29" s="1428"/>
      <c r="J29" s="1428"/>
      <c r="K29" s="1428"/>
      <c r="L29" s="1429"/>
      <c r="M29" s="1473" t="str">
        <f>IF(①共済資格!O9="","",①共済資格!O9)</f>
        <v/>
      </c>
      <c r="N29" s="1474"/>
      <c r="O29" s="1474"/>
      <c r="P29" s="1474"/>
      <c r="Q29" s="1474"/>
      <c r="R29" s="1474"/>
      <c r="S29" s="1474"/>
      <c r="T29" s="1474"/>
      <c r="U29" s="1474"/>
      <c r="V29" s="1474"/>
      <c r="W29" s="1474"/>
      <c r="X29" s="1474"/>
      <c r="Y29" s="1474"/>
      <c r="Z29" s="1474"/>
      <c r="AA29" s="1474" t="str">
        <f>IF(①共済資格!V9="","",①共済資格!V9)</f>
        <v/>
      </c>
      <c r="AB29" s="1474"/>
      <c r="AC29" s="1474"/>
      <c r="AD29" s="1474"/>
      <c r="AE29" s="1474"/>
      <c r="AF29" s="1474"/>
      <c r="AG29" s="1474"/>
      <c r="AH29" s="1474"/>
      <c r="AI29" s="1474"/>
      <c r="AJ29" s="1474"/>
      <c r="AK29" s="1474"/>
      <c r="AL29" s="1474"/>
      <c r="AM29" s="1474"/>
      <c r="AN29" s="1477"/>
      <c r="AO29" s="270"/>
      <c r="AP29" s="1420"/>
      <c r="AQ29" s="1420"/>
      <c r="AR29" s="1420"/>
      <c r="AS29" s="1420"/>
      <c r="AT29" s="1420"/>
      <c r="AU29" s="1421"/>
      <c r="AV29" s="1405"/>
      <c r="AW29" s="1258"/>
      <c r="AX29" s="1258"/>
      <c r="AY29" s="1259"/>
      <c r="AZ29" s="1267"/>
      <c r="BA29" s="1268"/>
      <c r="BB29" s="1268"/>
      <c r="BC29" s="1269"/>
      <c r="BD29" s="1267"/>
      <c r="BE29" s="1268"/>
      <c r="BF29" s="1268"/>
      <c r="BG29" s="1269"/>
      <c r="BH29" s="1267"/>
      <c r="BI29" s="1268"/>
      <c r="BJ29" s="1268"/>
      <c r="BK29" s="1269"/>
      <c r="BL29" s="1283"/>
      <c r="BM29" s="1387"/>
      <c r="BN29" s="1458"/>
      <c r="BO29" s="1458"/>
      <c r="BP29" s="1458"/>
      <c r="BQ29" s="1458"/>
      <c r="BR29" s="1458"/>
      <c r="BS29" s="1459"/>
      <c r="BT29" s="257"/>
      <c r="BU29" s="257"/>
      <c r="BV29" s="257"/>
      <c r="BW29" s="257"/>
      <c r="BX29" s="257"/>
    </row>
    <row r="30" spans="1:76" ht="12" customHeight="1">
      <c r="A30" s="257"/>
      <c r="B30" s="1454"/>
      <c r="C30" s="1454"/>
      <c r="D30" s="1454"/>
      <c r="E30" s="1454"/>
      <c r="F30" s="1454"/>
      <c r="G30" s="1394"/>
      <c r="H30" s="1299"/>
      <c r="I30" s="1428"/>
      <c r="J30" s="1428"/>
      <c r="K30" s="1428"/>
      <c r="L30" s="1429"/>
      <c r="M30" s="1473"/>
      <c r="N30" s="1474"/>
      <c r="O30" s="1474"/>
      <c r="P30" s="1474"/>
      <c r="Q30" s="1474"/>
      <c r="R30" s="1474"/>
      <c r="S30" s="1474"/>
      <c r="T30" s="1474"/>
      <c r="U30" s="1474"/>
      <c r="V30" s="1474"/>
      <c r="W30" s="1474"/>
      <c r="X30" s="1474"/>
      <c r="Y30" s="1474"/>
      <c r="Z30" s="1474"/>
      <c r="AA30" s="1474"/>
      <c r="AB30" s="1474"/>
      <c r="AC30" s="1474"/>
      <c r="AD30" s="1474"/>
      <c r="AE30" s="1474"/>
      <c r="AF30" s="1474"/>
      <c r="AG30" s="1474"/>
      <c r="AH30" s="1474"/>
      <c r="AI30" s="1474"/>
      <c r="AJ30" s="1474"/>
      <c r="AK30" s="1474"/>
      <c r="AL30" s="1474"/>
      <c r="AM30" s="1474"/>
      <c r="AN30" s="1477"/>
      <c r="AO30" s="271"/>
      <c r="AP30" s="1471"/>
      <c r="AQ30" s="1471"/>
      <c r="AR30" s="1471"/>
      <c r="AS30" s="1471"/>
      <c r="AT30" s="1471"/>
      <c r="AU30" s="1472"/>
      <c r="AV30" s="1405"/>
      <c r="AW30" s="1258"/>
      <c r="AX30" s="1258"/>
      <c r="AY30" s="1259"/>
      <c r="AZ30" s="1267"/>
      <c r="BA30" s="1268"/>
      <c r="BB30" s="1268"/>
      <c r="BC30" s="1269"/>
      <c r="BD30" s="1267"/>
      <c r="BE30" s="1268"/>
      <c r="BF30" s="1268"/>
      <c r="BG30" s="1269"/>
      <c r="BH30" s="1267"/>
      <c r="BI30" s="1268"/>
      <c r="BJ30" s="1268"/>
      <c r="BK30" s="1269"/>
      <c r="BL30" s="1283"/>
      <c r="BM30" s="1387"/>
      <c r="BN30" s="1458"/>
      <c r="BO30" s="1458"/>
      <c r="BP30" s="1460"/>
      <c r="BQ30" s="1460"/>
      <c r="BR30" s="1460"/>
      <c r="BS30" s="1461"/>
      <c r="BT30" s="257"/>
      <c r="BU30" s="257"/>
      <c r="BV30" s="257"/>
      <c r="BW30" s="257"/>
      <c r="BX30" s="257"/>
    </row>
    <row r="31" spans="1:76" ht="12" customHeight="1">
      <c r="A31" s="257"/>
      <c r="B31" s="1447"/>
      <c r="C31" s="1447"/>
      <c r="D31" s="1447"/>
      <c r="E31" s="1448"/>
      <c r="F31" s="1448"/>
      <c r="G31" s="1394"/>
      <c r="H31" s="1299"/>
      <c r="I31" s="1428"/>
      <c r="J31" s="1428"/>
      <c r="K31" s="1428"/>
      <c r="L31" s="1429"/>
      <c r="M31" s="1473"/>
      <c r="N31" s="1474"/>
      <c r="O31" s="1474"/>
      <c r="P31" s="1474"/>
      <c r="Q31" s="1474"/>
      <c r="R31" s="1474"/>
      <c r="S31" s="1474"/>
      <c r="T31" s="1474"/>
      <c r="U31" s="1474"/>
      <c r="V31" s="1474"/>
      <c r="W31" s="1474"/>
      <c r="X31" s="1474"/>
      <c r="Y31" s="1474"/>
      <c r="Z31" s="1474"/>
      <c r="AA31" s="1474"/>
      <c r="AB31" s="1474"/>
      <c r="AC31" s="1474"/>
      <c r="AD31" s="1474"/>
      <c r="AE31" s="1474"/>
      <c r="AF31" s="1474"/>
      <c r="AG31" s="1474"/>
      <c r="AH31" s="1474"/>
      <c r="AI31" s="1474"/>
      <c r="AJ31" s="1474"/>
      <c r="AK31" s="1474"/>
      <c r="AL31" s="1474"/>
      <c r="AM31" s="1474"/>
      <c r="AN31" s="1477"/>
      <c r="AO31" s="1449" t="s">
        <v>267</v>
      </c>
      <c r="AP31" s="1450"/>
      <c r="AQ31" s="1450"/>
      <c r="AR31" s="1450"/>
      <c r="AS31" s="1450"/>
      <c r="AT31" s="272"/>
      <c r="AU31" s="272"/>
      <c r="AV31" s="1451" t="str">
        <f>①共済資格!AH50</f>
        <v/>
      </c>
      <c r="AW31" s="1441"/>
      <c r="AX31" s="1441" t="str">
        <f>①共済資格!AI50</f>
        <v/>
      </c>
      <c r="AY31" s="1441"/>
      <c r="AZ31" s="1441" t="str">
        <f>①共済資格!AJ50</f>
        <v/>
      </c>
      <c r="BA31" s="1441"/>
      <c r="BB31" s="1441" t="str">
        <f>①共済資格!AK50</f>
        <v/>
      </c>
      <c r="BC31" s="1441"/>
      <c r="BD31" s="1441" t="str">
        <f>①共済資格!AL50</f>
        <v/>
      </c>
      <c r="BE31" s="1441"/>
      <c r="BF31" s="1441" t="str">
        <f>①共済資格!AM50</f>
        <v/>
      </c>
      <c r="BG31" s="1441"/>
      <c r="BH31" s="1441" t="str">
        <f>①共済資格!AN50</f>
        <v/>
      </c>
      <c r="BI31" s="1441"/>
      <c r="BJ31" s="1441" t="str">
        <f>①共済資格!AO50</f>
        <v/>
      </c>
      <c r="BK31" s="1441"/>
      <c r="BL31" s="1441" t="str">
        <f>①共済資格!AP50</f>
        <v/>
      </c>
      <c r="BM31" s="1441"/>
      <c r="BN31" s="1441" t="str">
        <f>①共済資格!AQ50</f>
        <v/>
      </c>
      <c r="BO31" s="1444"/>
      <c r="BP31" s="1354"/>
      <c r="BQ31" s="1355"/>
      <c r="BR31" s="1355"/>
      <c r="BS31" s="1360"/>
      <c r="BT31" s="257"/>
      <c r="BU31" s="257"/>
      <c r="BV31" s="257"/>
      <c r="BW31" s="257"/>
      <c r="BX31" s="257"/>
    </row>
    <row r="32" spans="1:76" ht="12" customHeight="1">
      <c r="A32" s="257"/>
      <c r="B32" s="1447"/>
      <c r="C32" s="1447"/>
      <c r="D32" s="1447"/>
      <c r="E32" s="1448"/>
      <c r="F32" s="1448"/>
      <c r="G32" s="1394"/>
      <c r="H32" s="1299"/>
      <c r="I32" s="1428"/>
      <c r="J32" s="1428"/>
      <c r="K32" s="1428"/>
      <c r="L32" s="1429"/>
      <c r="M32" s="1473"/>
      <c r="N32" s="1474"/>
      <c r="O32" s="1474"/>
      <c r="P32" s="1474"/>
      <c r="Q32" s="1474"/>
      <c r="R32" s="1474"/>
      <c r="S32" s="1474"/>
      <c r="T32" s="1474"/>
      <c r="U32" s="1474"/>
      <c r="V32" s="1474"/>
      <c r="W32" s="1474"/>
      <c r="X32" s="1474"/>
      <c r="Y32" s="1474"/>
      <c r="Z32" s="1474"/>
      <c r="AA32" s="1474"/>
      <c r="AB32" s="1474"/>
      <c r="AC32" s="1474"/>
      <c r="AD32" s="1474"/>
      <c r="AE32" s="1474"/>
      <c r="AF32" s="1474"/>
      <c r="AG32" s="1474"/>
      <c r="AH32" s="1474"/>
      <c r="AI32" s="1474"/>
      <c r="AJ32" s="1474"/>
      <c r="AK32" s="1474"/>
      <c r="AL32" s="1474"/>
      <c r="AM32" s="1474"/>
      <c r="AN32" s="1477"/>
      <c r="AO32" s="1365" t="s">
        <v>268</v>
      </c>
      <c r="AP32" s="1366"/>
      <c r="AQ32" s="1366"/>
      <c r="AR32" s="1366"/>
      <c r="AS32" s="1366"/>
      <c r="AT32" s="1366"/>
      <c r="AU32" s="1366"/>
      <c r="AV32" s="1452"/>
      <c r="AW32" s="1442"/>
      <c r="AX32" s="1442"/>
      <c r="AY32" s="1442"/>
      <c r="AZ32" s="1442"/>
      <c r="BA32" s="1442"/>
      <c r="BB32" s="1442"/>
      <c r="BC32" s="1442"/>
      <c r="BD32" s="1442"/>
      <c r="BE32" s="1442"/>
      <c r="BF32" s="1442"/>
      <c r="BG32" s="1442"/>
      <c r="BH32" s="1442"/>
      <c r="BI32" s="1442"/>
      <c r="BJ32" s="1442"/>
      <c r="BK32" s="1442"/>
      <c r="BL32" s="1442"/>
      <c r="BM32" s="1442"/>
      <c r="BN32" s="1442"/>
      <c r="BO32" s="1445"/>
      <c r="BP32" s="1356"/>
      <c r="BQ32" s="1357"/>
      <c r="BR32" s="1357"/>
      <c r="BS32" s="1361"/>
      <c r="BT32" s="257"/>
      <c r="BU32" s="257"/>
      <c r="BV32" s="257"/>
      <c r="BW32" s="257"/>
      <c r="BX32" s="257"/>
    </row>
    <row r="33" spans="1:82" ht="2.25" customHeight="1">
      <c r="A33" s="257"/>
      <c r="B33" s="1447"/>
      <c r="C33" s="1447"/>
      <c r="D33" s="1447"/>
      <c r="E33" s="1448"/>
      <c r="F33" s="1448"/>
      <c r="G33" s="1394"/>
      <c r="H33" s="1299"/>
      <c r="I33" s="1428"/>
      <c r="J33" s="1428"/>
      <c r="K33" s="1428"/>
      <c r="L33" s="1429"/>
      <c r="M33" s="1473"/>
      <c r="N33" s="1474"/>
      <c r="O33" s="1474"/>
      <c r="P33" s="1474"/>
      <c r="Q33" s="1474"/>
      <c r="R33" s="1474"/>
      <c r="S33" s="1474"/>
      <c r="T33" s="1474"/>
      <c r="U33" s="1474"/>
      <c r="V33" s="1474"/>
      <c r="W33" s="1474"/>
      <c r="X33" s="1474"/>
      <c r="Y33" s="1474"/>
      <c r="Z33" s="1474"/>
      <c r="AA33" s="1474"/>
      <c r="AB33" s="1474"/>
      <c r="AC33" s="1474"/>
      <c r="AD33" s="1474"/>
      <c r="AE33" s="1474"/>
      <c r="AF33" s="1474"/>
      <c r="AG33" s="1474"/>
      <c r="AH33" s="1474"/>
      <c r="AI33" s="1474"/>
      <c r="AJ33" s="1474"/>
      <c r="AK33" s="1474"/>
      <c r="AL33" s="1474"/>
      <c r="AM33" s="1474"/>
      <c r="AN33" s="1477"/>
      <c r="AO33" s="1365"/>
      <c r="AP33" s="1366"/>
      <c r="AQ33" s="1366"/>
      <c r="AR33" s="1366"/>
      <c r="AS33" s="1366"/>
      <c r="AT33" s="1366"/>
      <c r="AU33" s="1366"/>
      <c r="AV33" s="1452"/>
      <c r="AW33" s="1442"/>
      <c r="AX33" s="1442"/>
      <c r="AY33" s="1442"/>
      <c r="AZ33" s="1442"/>
      <c r="BA33" s="1442"/>
      <c r="BB33" s="1442"/>
      <c r="BC33" s="1442"/>
      <c r="BD33" s="1442"/>
      <c r="BE33" s="1442"/>
      <c r="BF33" s="1442"/>
      <c r="BG33" s="1442"/>
      <c r="BH33" s="1442"/>
      <c r="BI33" s="1442"/>
      <c r="BJ33" s="1442"/>
      <c r="BK33" s="1442"/>
      <c r="BL33" s="1442"/>
      <c r="BM33" s="1442"/>
      <c r="BN33" s="1442"/>
      <c r="BO33" s="1445"/>
      <c r="BP33" s="1356"/>
      <c r="BQ33" s="1357"/>
      <c r="BR33" s="1357"/>
      <c r="BS33" s="1361"/>
      <c r="BT33" s="257"/>
      <c r="BU33" s="257"/>
      <c r="BV33" s="257"/>
      <c r="BW33" s="257"/>
      <c r="BX33" s="257"/>
    </row>
    <row r="34" spans="1:82" ht="12" customHeight="1">
      <c r="A34" s="257"/>
      <c r="B34" s="1447"/>
      <c r="C34" s="1447"/>
      <c r="D34" s="1447"/>
      <c r="E34" s="1448"/>
      <c r="F34" s="1448"/>
      <c r="G34" s="1394"/>
      <c r="H34" s="1462"/>
      <c r="I34" s="1463"/>
      <c r="J34" s="1463"/>
      <c r="K34" s="1463"/>
      <c r="L34" s="1464"/>
      <c r="M34" s="1475"/>
      <c r="N34" s="1476"/>
      <c r="O34" s="1476"/>
      <c r="P34" s="1476"/>
      <c r="Q34" s="1476"/>
      <c r="R34" s="1476"/>
      <c r="S34" s="1476"/>
      <c r="T34" s="1476"/>
      <c r="U34" s="1476"/>
      <c r="V34" s="1476"/>
      <c r="W34" s="1476"/>
      <c r="X34" s="1476"/>
      <c r="Y34" s="1476"/>
      <c r="Z34" s="1476"/>
      <c r="AA34" s="1476"/>
      <c r="AB34" s="1476"/>
      <c r="AC34" s="1476"/>
      <c r="AD34" s="1476"/>
      <c r="AE34" s="1476"/>
      <c r="AF34" s="1476"/>
      <c r="AG34" s="1476"/>
      <c r="AH34" s="1476"/>
      <c r="AI34" s="1476"/>
      <c r="AJ34" s="1476"/>
      <c r="AK34" s="1476"/>
      <c r="AL34" s="1476"/>
      <c r="AM34" s="1476"/>
      <c r="AN34" s="1478"/>
      <c r="AO34" s="1368"/>
      <c r="AP34" s="1369"/>
      <c r="AQ34" s="1369"/>
      <c r="AR34" s="1369"/>
      <c r="AS34" s="1369"/>
      <c r="AT34" s="1369"/>
      <c r="AU34" s="1369"/>
      <c r="AV34" s="1453"/>
      <c r="AW34" s="1443"/>
      <c r="AX34" s="1443"/>
      <c r="AY34" s="1443"/>
      <c r="AZ34" s="1443"/>
      <c r="BA34" s="1443"/>
      <c r="BB34" s="1443"/>
      <c r="BC34" s="1443"/>
      <c r="BD34" s="1443"/>
      <c r="BE34" s="1443"/>
      <c r="BF34" s="1443"/>
      <c r="BG34" s="1443"/>
      <c r="BH34" s="1443"/>
      <c r="BI34" s="1443"/>
      <c r="BJ34" s="1443"/>
      <c r="BK34" s="1443"/>
      <c r="BL34" s="1443"/>
      <c r="BM34" s="1443"/>
      <c r="BN34" s="1443"/>
      <c r="BO34" s="1446"/>
      <c r="BP34" s="1358"/>
      <c r="BQ34" s="1359"/>
      <c r="BR34" s="1359"/>
      <c r="BS34" s="1362"/>
      <c r="BT34" s="257"/>
      <c r="BU34" s="257"/>
      <c r="BV34" s="257"/>
      <c r="BW34" s="257"/>
      <c r="BX34" s="257"/>
    </row>
    <row r="35" spans="1:82" ht="12" customHeight="1">
      <c r="A35" s="257"/>
      <c r="B35" s="1447"/>
      <c r="C35" s="1447"/>
      <c r="D35" s="1447"/>
      <c r="E35" s="1448"/>
      <c r="F35" s="1448"/>
      <c r="G35" s="1394"/>
      <c r="H35" s="1419" t="s">
        <v>269</v>
      </c>
      <c r="I35" s="1420"/>
      <c r="J35" s="1420"/>
      <c r="K35" s="1420"/>
      <c r="L35" s="1421"/>
      <c r="M35" s="1422"/>
      <c r="N35" s="1423"/>
      <c r="O35" s="1423"/>
      <c r="P35" s="1423"/>
      <c r="Q35" s="1423"/>
      <c r="R35" s="1423"/>
      <c r="S35" s="1423"/>
      <c r="T35" s="1423"/>
      <c r="U35" s="1423"/>
      <c r="V35" s="1423"/>
      <c r="W35" s="1423"/>
      <c r="X35" s="1423"/>
      <c r="Y35" s="1423"/>
      <c r="Z35" s="1423"/>
      <c r="AA35" s="1423"/>
      <c r="AB35" s="1423"/>
      <c r="AC35" s="1423"/>
      <c r="AD35" s="1423"/>
      <c r="AE35" s="1423"/>
      <c r="AF35" s="1423"/>
      <c r="AG35" s="1423"/>
      <c r="AH35" s="1423"/>
      <c r="AI35" s="1423"/>
      <c r="AJ35" s="1423"/>
      <c r="AK35" s="1423"/>
      <c r="AL35" s="1423"/>
      <c r="AM35" s="1423"/>
      <c r="AN35" s="1423"/>
      <c r="AO35" s="1423"/>
      <c r="AP35" s="1423"/>
      <c r="AQ35" s="1423"/>
      <c r="AR35" s="1423"/>
      <c r="AS35" s="1423"/>
      <c r="AT35" s="1423"/>
      <c r="AU35" s="1423"/>
      <c r="AV35" s="1425"/>
      <c r="AW35" s="1425"/>
      <c r="AX35" s="1425"/>
      <c r="AY35" s="1425"/>
      <c r="AZ35" s="1425"/>
      <c r="BA35" s="1425"/>
      <c r="BB35" s="1425"/>
      <c r="BC35" s="1425"/>
      <c r="BD35" s="1425"/>
      <c r="BE35" s="1425"/>
      <c r="BF35" s="1425"/>
      <c r="BG35" s="1425"/>
      <c r="BH35" s="1425"/>
      <c r="BI35" s="1425"/>
      <c r="BJ35" s="1425"/>
      <c r="BK35" s="1425"/>
      <c r="BL35" s="1425"/>
      <c r="BM35" s="1425"/>
      <c r="BN35" s="1425"/>
      <c r="BO35" s="1425"/>
      <c r="BP35" s="1423"/>
      <c r="BQ35" s="1423"/>
      <c r="BR35" s="1423"/>
      <c r="BS35" s="1426"/>
      <c r="BT35" s="257"/>
      <c r="BU35" s="257"/>
      <c r="BV35" s="257"/>
      <c r="BW35" s="257"/>
      <c r="BX35" s="257"/>
    </row>
    <row r="36" spans="1:82" ht="12" customHeight="1">
      <c r="A36" s="257"/>
      <c r="B36" s="1447"/>
      <c r="C36" s="1447"/>
      <c r="D36" s="1447"/>
      <c r="E36" s="1448"/>
      <c r="F36" s="1448"/>
      <c r="G36" s="1394"/>
      <c r="H36" s="1299" t="s">
        <v>270</v>
      </c>
      <c r="I36" s="1428"/>
      <c r="J36" s="1428"/>
      <c r="K36" s="1428"/>
      <c r="L36" s="1429"/>
      <c r="M36" s="1424"/>
      <c r="N36" s="1425"/>
      <c r="O36" s="1425"/>
      <c r="P36" s="1425"/>
      <c r="Q36" s="1425"/>
      <c r="R36" s="1425"/>
      <c r="S36" s="1425"/>
      <c r="T36" s="1425"/>
      <c r="U36" s="1425"/>
      <c r="V36" s="1425"/>
      <c r="W36" s="1425"/>
      <c r="X36" s="1425"/>
      <c r="Y36" s="1425"/>
      <c r="Z36" s="1425"/>
      <c r="AA36" s="1425"/>
      <c r="AB36" s="1425"/>
      <c r="AC36" s="1425"/>
      <c r="AD36" s="1425"/>
      <c r="AE36" s="1425"/>
      <c r="AF36" s="1425"/>
      <c r="AG36" s="1425"/>
      <c r="AH36" s="1425"/>
      <c r="AI36" s="1425"/>
      <c r="AJ36" s="1425"/>
      <c r="AK36" s="1425"/>
      <c r="AL36" s="1425"/>
      <c r="AM36" s="1425"/>
      <c r="AN36" s="1425"/>
      <c r="AO36" s="1425"/>
      <c r="AP36" s="1425"/>
      <c r="AQ36" s="1425"/>
      <c r="AR36" s="1425"/>
      <c r="AS36" s="1425"/>
      <c r="AT36" s="1425"/>
      <c r="AU36" s="1425"/>
      <c r="AV36" s="1425"/>
      <c r="AW36" s="1425"/>
      <c r="AX36" s="1425"/>
      <c r="AY36" s="1425"/>
      <c r="AZ36" s="1425"/>
      <c r="BA36" s="1425"/>
      <c r="BB36" s="1425"/>
      <c r="BC36" s="1425"/>
      <c r="BD36" s="1425"/>
      <c r="BE36" s="1425"/>
      <c r="BF36" s="1425"/>
      <c r="BG36" s="1425"/>
      <c r="BH36" s="1425"/>
      <c r="BI36" s="1425"/>
      <c r="BJ36" s="1425"/>
      <c r="BK36" s="1425"/>
      <c r="BL36" s="1425"/>
      <c r="BM36" s="1425"/>
      <c r="BN36" s="1425"/>
      <c r="BO36" s="1425"/>
      <c r="BP36" s="1425"/>
      <c r="BQ36" s="1425"/>
      <c r="BR36" s="1425"/>
      <c r="BS36" s="1427"/>
      <c r="BT36" s="257"/>
      <c r="BU36" s="257"/>
      <c r="BV36" s="257"/>
      <c r="BW36" s="257"/>
      <c r="BX36" s="257"/>
    </row>
    <row r="37" spans="1:82" ht="12" customHeight="1">
      <c r="A37" s="257"/>
      <c r="B37" s="1447"/>
      <c r="C37" s="1447"/>
      <c r="D37" s="1447"/>
      <c r="E37" s="1448"/>
      <c r="F37" s="1448"/>
      <c r="G37" s="1394"/>
      <c r="H37" s="1299"/>
      <c r="I37" s="1428"/>
      <c r="J37" s="1428"/>
      <c r="K37" s="1428"/>
      <c r="L37" s="1429"/>
      <c r="M37" s="273" t="s">
        <v>247</v>
      </c>
      <c r="N37" s="1433" t="str">
        <f>IF(①共済資格!N13="","",①共済資格!N13)</f>
        <v/>
      </c>
      <c r="O37" s="1433"/>
      <c r="P37" s="1433"/>
      <c r="Q37" s="274" t="s">
        <v>248</v>
      </c>
      <c r="R37" s="1433" t="str">
        <f>IF(①共済資格!Q13="","",①共済資格!Q13)</f>
        <v/>
      </c>
      <c r="S37" s="1433"/>
      <c r="T37" s="1433"/>
      <c r="U37" s="1433"/>
      <c r="V37" s="1433"/>
      <c r="W37" s="274"/>
      <c r="X37" s="274"/>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274"/>
      <c r="BE37" s="274"/>
      <c r="BF37" s="274"/>
      <c r="BG37" s="274"/>
      <c r="BH37" s="274"/>
      <c r="BI37" s="274"/>
      <c r="BJ37" s="274"/>
      <c r="BK37" s="274"/>
      <c r="BL37" s="274"/>
      <c r="BM37" s="274"/>
      <c r="BN37" s="274"/>
      <c r="BO37" s="274"/>
      <c r="BP37" s="274"/>
      <c r="BQ37" s="274"/>
      <c r="BR37" s="274"/>
      <c r="BS37" s="275"/>
      <c r="BT37" s="257"/>
      <c r="BU37" s="257"/>
      <c r="BV37" s="257"/>
      <c r="BW37" s="257"/>
      <c r="BX37" s="257"/>
    </row>
    <row r="38" spans="1:82" ht="12" customHeight="1">
      <c r="A38" s="257"/>
      <c r="B38" s="1447"/>
      <c r="C38" s="1447"/>
      <c r="D38" s="1447"/>
      <c r="E38" s="1448"/>
      <c r="F38" s="1448"/>
      <c r="G38" s="1394"/>
      <c r="H38" s="1299"/>
      <c r="I38" s="1428"/>
      <c r="J38" s="1428"/>
      <c r="K38" s="1428"/>
      <c r="L38" s="1429"/>
      <c r="M38" s="1434" t="str">
        <f>IF(①共済資格!BA15="","",①共済資格!BA15)</f>
        <v xml:space="preserve">  </v>
      </c>
      <c r="N38" s="1304"/>
      <c r="O38" s="1304"/>
      <c r="P38" s="1304"/>
      <c r="Q38" s="1304"/>
      <c r="R38" s="1304"/>
      <c r="S38" s="1304"/>
      <c r="T38" s="1304"/>
      <c r="U38" s="1304"/>
      <c r="V38" s="1304"/>
      <c r="W38" s="1304"/>
      <c r="X38" s="1304"/>
      <c r="Y38" s="1304"/>
      <c r="Z38" s="1304"/>
      <c r="AA38" s="1304"/>
      <c r="AB38" s="1304"/>
      <c r="AC38" s="1304"/>
      <c r="AD38" s="1304"/>
      <c r="AE38" s="1304"/>
      <c r="AF38" s="1304"/>
      <c r="AG38" s="1304"/>
      <c r="AH38" s="1304"/>
      <c r="AI38" s="1304"/>
      <c r="AJ38" s="1304"/>
      <c r="AK38" s="1304"/>
      <c r="AL38" s="1304"/>
      <c r="AM38" s="1304"/>
      <c r="AN38" s="1304"/>
      <c r="AO38" s="1304"/>
      <c r="AP38" s="1304"/>
      <c r="AQ38" s="1304"/>
      <c r="AR38" s="1304"/>
      <c r="AS38" s="1304"/>
      <c r="AT38" s="1304"/>
      <c r="AU38" s="1304"/>
      <c r="AV38" s="1304"/>
      <c r="AW38" s="1304"/>
      <c r="AX38" s="1304"/>
      <c r="AY38" s="1304"/>
      <c r="AZ38" s="1304"/>
      <c r="BA38" s="1304"/>
      <c r="BB38" s="1304"/>
      <c r="BC38" s="1304"/>
      <c r="BD38" s="1304"/>
      <c r="BE38" s="1304"/>
      <c r="BF38" s="1304"/>
      <c r="BG38" s="1304"/>
      <c r="BH38" s="1304"/>
      <c r="BI38" s="1304"/>
      <c r="BJ38" s="1304"/>
      <c r="BK38" s="1304"/>
      <c r="BL38" s="1304"/>
      <c r="BM38" s="1304"/>
      <c r="BN38" s="1304"/>
      <c r="BO38" s="1304"/>
      <c r="BP38" s="1304"/>
      <c r="BQ38" s="1304"/>
      <c r="BR38" s="1304"/>
      <c r="BS38" s="1435"/>
      <c r="BT38" s="257"/>
      <c r="BU38" s="257"/>
      <c r="BV38" s="257"/>
      <c r="BW38" s="257"/>
      <c r="BX38" s="257"/>
    </row>
    <row r="39" spans="1:82" ht="12" customHeight="1">
      <c r="A39" s="257"/>
      <c r="B39" s="1447"/>
      <c r="C39" s="1447"/>
      <c r="D39" s="1447"/>
      <c r="E39" s="1448"/>
      <c r="F39" s="1448"/>
      <c r="G39" s="1394"/>
      <c r="H39" s="1299"/>
      <c r="I39" s="1428"/>
      <c r="J39" s="1428"/>
      <c r="K39" s="1428"/>
      <c r="L39" s="1429"/>
      <c r="M39" s="1436"/>
      <c r="N39" s="1278"/>
      <c r="O39" s="1278"/>
      <c r="P39" s="1278"/>
      <c r="Q39" s="1278"/>
      <c r="R39" s="1278"/>
      <c r="S39" s="1278"/>
      <c r="T39" s="1278"/>
      <c r="U39" s="1278"/>
      <c r="V39" s="1278"/>
      <c r="W39" s="1278"/>
      <c r="X39" s="1278"/>
      <c r="Y39" s="1278"/>
      <c r="Z39" s="1278"/>
      <c r="AA39" s="1278"/>
      <c r="AB39" s="1278"/>
      <c r="AC39" s="1278"/>
      <c r="AD39" s="1278"/>
      <c r="AE39" s="1278"/>
      <c r="AF39" s="1278"/>
      <c r="AG39" s="1278"/>
      <c r="AH39" s="1278"/>
      <c r="AI39" s="1278"/>
      <c r="AJ39" s="1278"/>
      <c r="AK39" s="1278"/>
      <c r="AL39" s="1278"/>
      <c r="AM39" s="1278"/>
      <c r="AN39" s="1278"/>
      <c r="AO39" s="1278"/>
      <c r="AP39" s="1278"/>
      <c r="AQ39" s="1278"/>
      <c r="AR39" s="1278"/>
      <c r="AS39" s="1278"/>
      <c r="AT39" s="1278"/>
      <c r="AU39" s="1278"/>
      <c r="AV39" s="1278"/>
      <c r="AW39" s="1278"/>
      <c r="AX39" s="1278"/>
      <c r="AY39" s="1278"/>
      <c r="AZ39" s="1278"/>
      <c r="BA39" s="1278"/>
      <c r="BB39" s="1278"/>
      <c r="BC39" s="1278"/>
      <c r="BD39" s="1278"/>
      <c r="BE39" s="1278"/>
      <c r="BF39" s="1278"/>
      <c r="BG39" s="1278"/>
      <c r="BH39" s="1278"/>
      <c r="BI39" s="1278"/>
      <c r="BJ39" s="1278"/>
      <c r="BK39" s="1278"/>
      <c r="BL39" s="1278"/>
      <c r="BM39" s="1278"/>
      <c r="BN39" s="1278"/>
      <c r="BO39" s="1278"/>
      <c r="BP39" s="1278"/>
      <c r="BQ39" s="1278"/>
      <c r="BR39" s="1278"/>
      <c r="BS39" s="1437"/>
      <c r="BT39" s="257"/>
      <c r="BU39" s="257"/>
      <c r="BV39" s="257"/>
      <c r="BW39" s="257"/>
      <c r="BX39" s="257"/>
    </row>
    <row r="40" spans="1:82" ht="12" customHeight="1" thickBot="1">
      <c r="A40" s="257"/>
      <c r="B40" s="1447"/>
      <c r="C40" s="1447"/>
      <c r="D40" s="1447"/>
      <c r="E40" s="1448"/>
      <c r="F40" s="1448"/>
      <c r="G40" s="1455"/>
      <c r="H40" s="1430"/>
      <c r="I40" s="1431"/>
      <c r="J40" s="1431"/>
      <c r="K40" s="1431"/>
      <c r="L40" s="1432"/>
      <c r="M40" s="1438"/>
      <c r="N40" s="1439"/>
      <c r="O40" s="1439"/>
      <c r="P40" s="1439"/>
      <c r="Q40" s="1439"/>
      <c r="R40" s="1439"/>
      <c r="S40" s="1439"/>
      <c r="T40" s="1439"/>
      <c r="U40" s="1439"/>
      <c r="V40" s="1439"/>
      <c r="W40" s="1439"/>
      <c r="X40" s="1439"/>
      <c r="Y40" s="1439"/>
      <c r="Z40" s="1439"/>
      <c r="AA40" s="1439"/>
      <c r="AB40" s="1439"/>
      <c r="AC40" s="1439"/>
      <c r="AD40" s="1439"/>
      <c r="AE40" s="1439"/>
      <c r="AF40" s="1439"/>
      <c r="AG40" s="1439"/>
      <c r="AH40" s="1439"/>
      <c r="AI40" s="1439"/>
      <c r="AJ40" s="1439"/>
      <c r="AK40" s="1439"/>
      <c r="AL40" s="1439"/>
      <c r="AM40" s="1439"/>
      <c r="AN40" s="1439"/>
      <c r="AO40" s="1439"/>
      <c r="AP40" s="1439"/>
      <c r="AQ40" s="1439"/>
      <c r="AR40" s="1439"/>
      <c r="AS40" s="1439"/>
      <c r="AT40" s="1439"/>
      <c r="AU40" s="1439"/>
      <c r="AV40" s="1439"/>
      <c r="AW40" s="1439"/>
      <c r="AX40" s="1439"/>
      <c r="AY40" s="1439"/>
      <c r="AZ40" s="1439"/>
      <c r="BA40" s="1439"/>
      <c r="BB40" s="1439"/>
      <c r="BC40" s="1439"/>
      <c r="BD40" s="1439"/>
      <c r="BE40" s="1439"/>
      <c r="BF40" s="1439"/>
      <c r="BG40" s="1439"/>
      <c r="BH40" s="1439"/>
      <c r="BI40" s="1439"/>
      <c r="BJ40" s="1439"/>
      <c r="BK40" s="1439"/>
      <c r="BL40" s="1439"/>
      <c r="BM40" s="1439"/>
      <c r="BN40" s="1439"/>
      <c r="BO40" s="1439"/>
      <c r="BP40" s="1439"/>
      <c r="BQ40" s="1439"/>
      <c r="BR40" s="1439"/>
      <c r="BS40" s="1440"/>
      <c r="BT40" s="257"/>
      <c r="BU40" s="257"/>
      <c r="BV40" s="257"/>
      <c r="BW40" s="257"/>
      <c r="BX40" s="257"/>
    </row>
    <row r="41" spans="1:82" ht="7.5" customHeight="1">
      <c r="A41" s="257"/>
      <c r="B41" s="1138" t="s">
        <v>271</v>
      </c>
      <c r="C41" s="1138"/>
      <c r="D41" s="1138"/>
      <c r="E41" s="1138"/>
      <c r="F41" s="1138"/>
      <c r="G41" s="1138"/>
      <c r="H41" s="1138"/>
      <c r="I41" s="1138"/>
      <c r="J41" s="1138"/>
      <c r="K41" s="1138"/>
      <c r="L41" s="1138"/>
      <c r="M41" s="1138"/>
      <c r="N41" s="1138"/>
      <c r="O41" s="1138"/>
      <c r="P41" s="1138"/>
      <c r="Q41" s="1138"/>
      <c r="R41" s="1138"/>
      <c r="S41" s="1138"/>
      <c r="T41" s="1138"/>
      <c r="U41" s="1138"/>
      <c r="V41" s="1138"/>
      <c r="W41" s="1138"/>
      <c r="X41" s="1138"/>
      <c r="Y41" s="1138"/>
      <c r="Z41" s="1138"/>
      <c r="AA41" s="1138"/>
      <c r="AB41" s="1138"/>
      <c r="AC41" s="1138"/>
      <c r="AD41" s="1138"/>
      <c r="AE41" s="1138"/>
      <c r="AF41" s="1138"/>
      <c r="AG41" s="1138"/>
      <c r="AH41" s="1138"/>
      <c r="AI41" s="1138"/>
      <c r="AJ41" s="1138"/>
      <c r="AK41" s="1138"/>
      <c r="AL41" s="1138"/>
      <c r="AM41" s="1138"/>
      <c r="AN41" s="1138"/>
      <c r="AO41" s="1138"/>
      <c r="AP41" s="1138"/>
      <c r="AQ41" s="1138"/>
      <c r="AR41" s="1138"/>
      <c r="AS41" s="1138"/>
      <c r="AT41" s="1138"/>
      <c r="AU41" s="1138"/>
      <c r="AV41" s="1138"/>
      <c r="AW41" s="1138"/>
      <c r="AX41" s="1138"/>
      <c r="AY41" s="1138"/>
      <c r="AZ41" s="1138"/>
      <c r="BA41" s="1138"/>
      <c r="BB41" s="1138"/>
      <c r="BC41" s="1138"/>
      <c r="BD41" s="1138"/>
      <c r="BE41" s="1138"/>
      <c r="BF41" s="1138"/>
      <c r="BG41" s="1138"/>
      <c r="BH41" s="1138"/>
      <c r="BI41" s="1138"/>
      <c r="BJ41" s="1138"/>
      <c r="BK41" s="1138"/>
      <c r="BL41" s="1138"/>
      <c r="BM41" s="1138"/>
      <c r="BN41" s="1138"/>
      <c r="BO41" s="1138"/>
      <c r="BP41" s="1138"/>
      <c r="BQ41" s="1138"/>
      <c r="BR41" s="1138"/>
      <c r="BS41" s="1138"/>
      <c r="BT41" s="257"/>
      <c r="BU41" s="257"/>
      <c r="BV41" s="257"/>
      <c r="BW41" s="257"/>
      <c r="BX41" s="257"/>
    </row>
    <row r="42" spans="1:82" ht="12" customHeight="1">
      <c r="A42" s="257"/>
      <c r="B42" s="1138"/>
      <c r="C42" s="1138"/>
      <c r="D42" s="1138"/>
      <c r="E42" s="1138"/>
      <c r="F42" s="1138"/>
      <c r="G42" s="1138"/>
      <c r="H42" s="1138"/>
      <c r="I42" s="1138"/>
      <c r="J42" s="1138"/>
      <c r="K42" s="1138"/>
      <c r="L42" s="1138"/>
      <c r="M42" s="1138"/>
      <c r="N42" s="1138"/>
      <c r="O42" s="1138"/>
      <c r="P42" s="1138"/>
      <c r="Q42" s="1138"/>
      <c r="R42" s="1138"/>
      <c r="S42" s="1138"/>
      <c r="T42" s="1138"/>
      <c r="U42" s="1138"/>
      <c r="V42" s="1138"/>
      <c r="W42" s="1138"/>
      <c r="X42" s="1138"/>
      <c r="Y42" s="1138"/>
      <c r="Z42" s="1138"/>
      <c r="AA42" s="1138"/>
      <c r="AB42" s="1138"/>
      <c r="AC42" s="1138"/>
      <c r="AD42" s="1138"/>
      <c r="AE42" s="1138"/>
      <c r="AF42" s="1138"/>
      <c r="AG42" s="1138"/>
      <c r="AH42" s="1138"/>
      <c r="AI42" s="1138"/>
      <c r="AJ42" s="1138"/>
      <c r="AK42" s="1138"/>
      <c r="AL42" s="1138"/>
      <c r="AM42" s="1138"/>
      <c r="AN42" s="1138"/>
      <c r="AO42" s="1138"/>
      <c r="AP42" s="1138"/>
      <c r="AQ42" s="1138"/>
      <c r="AR42" s="1138"/>
      <c r="AS42" s="1138"/>
      <c r="AT42" s="1138"/>
      <c r="AU42" s="1138"/>
      <c r="AV42" s="1138"/>
      <c r="AW42" s="1138"/>
      <c r="AX42" s="1138"/>
      <c r="AY42" s="1138"/>
      <c r="AZ42" s="1138"/>
      <c r="BA42" s="1138"/>
      <c r="BB42" s="1138"/>
      <c r="BC42" s="1138"/>
      <c r="BD42" s="1138"/>
      <c r="BE42" s="1138"/>
      <c r="BF42" s="1138"/>
      <c r="BG42" s="1138"/>
      <c r="BH42" s="1138"/>
      <c r="BI42" s="1138"/>
      <c r="BJ42" s="1138"/>
      <c r="BK42" s="1138"/>
      <c r="BL42" s="1138"/>
      <c r="BM42" s="1138"/>
      <c r="BN42" s="1138"/>
      <c r="BO42" s="1138"/>
      <c r="BP42" s="1138"/>
      <c r="BQ42" s="1138"/>
      <c r="BR42" s="1138"/>
      <c r="BS42" s="1138"/>
      <c r="BT42" s="257"/>
      <c r="BU42" s="257"/>
      <c r="BV42" s="257"/>
      <c r="BW42" s="257"/>
      <c r="BX42" s="257"/>
    </row>
    <row r="43" spans="1:82" ht="7.5" customHeight="1" thickBot="1">
      <c r="A43" s="257"/>
      <c r="B43" s="1138"/>
      <c r="C43" s="1138"/>
      <c r="D43" s="1138"/>
      <c r="E43" s="1138"/>
      <c r="F43" s="1138"/>
      <c r="G43" s="1138"/>
      <c r="H43" s="1138"/>
      <c r="I43" s="1138"/>
      <c r="J43" s="1138"/>
      <c r="K43" s="1138"/>
      <c r="L43" s="1138"/>
      <c r="M43" s="1138"/>
      <c r="N43" s="1138"/>
      <c r="O43" s="1138"/>
      <c r="P43" s="1138"/>
      <c r="Q43" s="1138"/>
      <c r="R43" s="1138"/>
      <c r="S43" s="1138"/>
      <c r="T43" s="1138"/>
      <c r="U43" s="1138"/>
      <c r="V43" s="1138"/>
      <c r="W43" s="1138"/>
      <c r="X43" s="1138"/>
      <c r="Y43" s="1138"/>
      <c r="Z43" s="1138"/>
      <c r="AA43" s="1138"/>
      <c r="AB43" s="1138"/>
      <c r="AC43" s="1138"/>
      <c r="AD43" s="1138"/>
      <c r="AE43" s="1138"/>
      <c r="AF43" s="1138"/>
      <c r="AG43" s="1138"/>
      <c r="AH43" s="1138"/>
      <c r="AI43" s="1138"/>
      <c r="AJ43" s="1138"/>
      <c r="AK43" s="1138"/>
      <c r="AL43" s="1138"/>
      <c r="AM43" s="1138"/>
      <c r="AN43" s="1138"/>
      <c r="AO43" s="1138"/>
      <c r="AP43" s="1138"/>
      <c r="AQ43" s="1138"/>
      <c r="AR43" s="1138"/>
      <c r="AS43" s="1138"/>
      <c r="AT43" s="1138"/>
      <c r="AU43" s="1138"/>
      <c r="AV43" s="1138"/>
      <c r="AW43" s="1138"/>
      <c r="AX43" s="1138"/>
      <c r="AY43" s="1138"/>
      <c r="AZ43" s="1138"/>
      <c r="BA43" s="1138"/>
      <c r="BB43" s="1138"/>
      <c r="BC43" s="1138"/>
      <c r="BD43" s="1138"/>
      <c r="BE43" s="1138"/>
      <c r="BF43" s="1138"/>
      <c r="BG43" s="1138"/>
      <c r="BH43" s="1138"/>
      <c r="BI43" s="1138"/>
      <c r="BJ43" s="1138"/>
      <c r="BK43" s="1138"/>
      <c r="BL43" s="1138"/>
      <c r="BM43" s="1138"/>
      <c r="BN43" s="1138"/>
      <c r="BO43" s="1138"/>
      <c r="BP43" s="1138"/>
      <c r="BQ43" s="1138"/>
      <c r="BR43" s="1138"/>
      <c r="BS43" s="1138"/>
      <c r="BT43" s="257"/>
      <c r="BU43" s="257"/>
      <c r="BV43" s="257"/>
      <c r="BW43" s="257"/>
      <c r="BX43" s="257"/>
    </row>
    <row r="44" spans="1:82" ht="12" customHeight="1">
      <c r="A44" s="257"/>
      <c r="B44" s="1392"/>
      <c r="C44" s="1392"/>
      <c r="D44" s="1392"/>
      <c r="E44" s="1392"/>
      <c r="F44" s="1392"/>
      <c r="G44" s="1393"/>
      <c r="H44" s="1395" t="s">
        <v>258</v>
      </c>
      <c r="I44" s="1396"/>
      <c r="J44" s="1396"/>
      <c r="K44" s="1396"/>
      <c r="L44" s="1397"/>
      <c r="M44" s="1398" t="s">
        <v>272</v>
      </c>
      <c r="N44" s="1399"/>
      <c r="O44" s="1399"/>
      <c r="P44" s="1399"/>
      <c r="Q44" s="1399"/>
      <c r="R44" s="1399"/>
      <c r="S44" s="1399"/>
      <c r="T44" s="1399"/>
      <c r="U44" s="1399"/>
      <c r="V44" s="1399"/>
      <c r="W44" s="1399"/>
      <c r="X44" s="1399"/>
      <c r="Y44" s="1399"/>
      <c r="Z44" s="1399"/>
      <c r="AA44" s="1399"/>
      <c r="AB44" s="1399"/>
      <c r="AC44" s="1399"/>
      <c r="AD44" s="1399"/>
      <c r="AE44" s="1399"/>
      <c r="AF44" s="1399"/>
      <c r="AG44" s="1399"/>
      <c r="AH44" s="1399"/>
      <c r="AI44" s="1399"/>
      <c r="AJ44" s="1399"/>
      <c r="AK44" s="1399"/>
      <c r="AL44" s="1399"/>
      <c r="AM44" s="1399"/>
      <c r="AN44" s="1400"/>
      <c r="AO44" s="1401" t="s">
        <v>259</v>
      </c>
      <c r="AP44" s="1396"/>
      <c r="AQ44" s="1396"/>
      <c r="AR44" s="1396"/>
      <c r="AS44" s="1396"/>
      <c r="AT44" s="1396"/>
      <c r="AU44" s="1397"/>
      <c r="AV44" s="1402" t="str">
        <f>IF(①共済資格!O24="","",①共済資格!O24)</f>
        <v/>
      </c>
      <c r="AW44" s="1403"/>
      <c r="AX44" s="1403"/>
      <c r="AY44" s="1404"/>
      <c r="AZ44" s="1406"/>
      <c r="BA44" s="1407"/>
      <c r="BB44" s="1407" t="s">
        <v>261</v>
      </c>
      <c r="BC44" s="1408"/>
      <c r="BD44" s="1406"/>
      <c r="BE44" s="1407"/>
      <c r="BF44" s="1407" t="s">
        <v>262</v>
      </c>
      <c r="BG44" s="1408"/>
      <c r="BH44" s="1406"/>
      <c r="BI44" s="1407"/>
      <c r="BJ44" s="1407" t="s">
        <v>263</v>
      </c>
      <c r="BK44" s="1408"/>
      <c r="BL44" s="1409" t="s">
        <v>264</v>
      </c>
      <c r="BM44" s="1410"/>
      <c r="BN44" s="1411"/>
      <c r="BO44" s="1411"/>
      <c r="BP44" s="1411"/>
      <c r="BQ44" s="1411"/>
      <c r="BR44" s="1411"/>
      <c r="BS44" s="1412"/>
      <c r="BT44" s="257"/>
      <c r="BU44" s="257"/>
      <c r="BV44" s="257"/>
      <c r="BW44" s="257"/>
      <c r="BX44" s="257"/>
    </row>
    <row r="45" spans="1:82" ht="12" customHeight="1">
      <c r="A45" s="276"/>
      <c r="B45" s="1392"/>
      <c r="C45" s="1392"/>
      <c r="D45" s="1392"/>
      <c r="E45" s="1392"/>
      <c r="F45" s="1392"/>
      <c r="G45" s="1394"/>
      <c r="H45" s="1299" t="s">
        <v>273</v>
      </c>
      <c r="I45" s="1246"/>
      <c r="J45" s="1246"/>
      <c r="K45" s="1246"/>
      <c r="L45" s="1282"/>
      <c r="M45" s="1363" t="s">
        <v>274</v>
      </c>
      <c r="N45" s="1364"/>
      <c r="O45" s="1391" t="str">
        <f>IF(①共済資格!Q3="","",①共済資格!Q3)</f>
        <v/>
      </c>
      <c r="P45" s="1391"/>
      <c r="Q45" s="1364" t="s">
        <v>275</v>
      </c>
      <c r="R45" s="1364"/>
      <c r="S45" s="1391" t="str">
        <f>IF(①共済資格!S3="","",①共済資格!S3)</f>
        <v/>
      </c>
      <c r="T45" s="1391"/>
      <c r="U45" s="1364" t="s">
        <v>276</v>
      </c>
      <c r="V45" s="1364"/>
      <c r="W45" s="1391" t="str">
        <f>IF(①共済資格!U3="","",①共済資格!U3)</f>
        <v/>
      </c>
      <c r="X45" s="1391"/>
      <c r="Y45" s="1364" t="s">
        <v>100</v>
      </c>
      <c r="Z45" s="1364"/>
      <c r="AA45" s="277"/>
      <c r="AB45" s="277"/>
      <c r="AC45" s="277"/>
      <c r="AD45" s="277"/>
      <c r="AE45" s="277"/>
      <c r="AF45" s="277"/>
      <c r="AG45" s="277"/>
      <c r="AH45" s="277"/>
      <c r="AI45" s="277"/>
      <c r="AJ45" s="277"/>
      <c r="AK45" s="277"/>
      <c r="AL45" s="277"/>
      <c r="AM45" s="277"/>
      <c r="AN45" s="278"/>
      <c r="AO45" s="1245" t="s">
        <v>277</v>
      </c>
      <c r="AP45" s="1246"/>
      <c r="AQ45" s="1246"/>
      <c r="AR45" s="1246"/>
      <c r="AS45" s="1246"/>
      <c r="AT45" s="1246"/>
      <c r="AU45" s="1282"/>
      <c r="AV45" s="1405"/>
      <c r="AW45" s="1258"/>
      <c r="AX45" s="1258"/>
      <c r="AY45" s="1259"/>
      <c r="AZ45" s="1267" t="str">
        <f>IF(①共済資格!Q24="","",IF(MID(①共済資格!Q24,2,1)="","0",MID(①共済資格!Q24,1,1)))</f>
        <v/>
      </c>
      <c r="BA45" s="1268"/>
      <c r="BB45" s="1268" t="str">
        <f>RIGHT(①共済資格!Q24,1)</f>
        <v/>
      </c>
      <c r="BC45" s="1269"/>
      <c r="BD45" s="1267" t="str">
        <f>IF(①共済資格!S24="","",IF(MID(①共済資格!S24,2,1)="","0",MID(①共済資格!S24,1,1)))</f>
        <v/>
      </c>
      <c r="BE45" s="1268"/>
      <c r="BF45" s="1268" t="str">
        <f>RIGHT(①共済資格!S24,1)</f>
        <v/>
      </c>
      <c r="BG45" s="1269"/>
      <c r="BH45" s="1267" t="str">
        <f>IF(①共済資格!U24="","",IF(MID(①共済資格!U24,2,1)="","0",MID(①共済資格!U24,1,1)))</f>
        <v/>
      </c>
      <c r="BI45" s="1268"/>
      <c r="BJ45" s="1268" t="str">
        <f>RIGHT(①共済資格!U24,1)</f>
        <v/>
      </c>
      <c r="BK45" s="1269"/>
      <c r="BL45" s="1283" t="s">
        <v>419</v>
      </c>
      <c r="BM45" s="1387"/>
      <c r="BN45" s="1413"/>
      <c r="BO45" s="1413"/>
      <c r="BP45" s="1413"/>
      <c r="BQ45" s="1413"/>
      <c r="BR45" s="1413"/>
      <c r="BS45" s="1414"/>
      <c r="BW45" s="276"/>
      <c r="BX45" s="279"/>
    </row>
    <row r="46" spans="1:82" ht="12" customHeight="1">
      <c r="B46" s="1392"/>
      <c r="C46" s="1392"/>
      <c r="D46" s="1392"/>
      <c r="E46" s="1392"/>
      <c r="F46" s="1392"/>
      <c r="G46" s="1394"/>
      <c r="H46" s="1300"/>
      <c r="I46" s="1246"/>
      <c r="J46" s="1246"/>
      <c r="K46" s="1246"/>
      <c r="L46" s="1282"/>
      <c r="M46" s="1363"/>
      <c r="N46" s="1364"/>
      <c r="O46" s="1391"/>
      <c r="P46" s="1391"/>
      <c r="Q46" s="1364"/>
      <c r="R46" s="1364"/>
      <c r="S46" s="1391"/>
      <c r="T46" s="1391"/>
      <c r="U46" s="1364"/>
      <c r="V46" s="1364"/>
      <c r="W46" s="1391"/>
      <c r="X46" s="1391"/>
      <c r="Y46" s="1364"/>
      <c r="Z46" s="1364"/>
      <c r="AA46" s="277"/>
      <c r="AB46" s="277"/>
      <c r="AC46" s="277"/>
      <c r="AD46" s="277"/>
      <c r="AE46" s="277"/>
      <c r="AF46" s="277"/>
      <c r="AG46" s="277"/>
      <c r="AH46" s="277"/>
      <c r="AI46" s="277"/>
      <c r="AJ46" s="277"/>
      <c r="AK46" s="277"/>
      <c r="AL46" s="277"/>
      <c r="AM46" s="277"/>
      <c r="AN46" s="278"/>
      <c r="AO46" s="1247"/>
      <c r="AP46" s="1246"/>
      <c r="AQ46" s="1246"/>
      <c r="AR46" s="1246"/>
      <c r="AS46" s="1246"/>
      <c r="AT46" s="1246"/>
      <c r="AU46" s="1282"/>
      <c r="AV46" s="1405"/>
      <c r="AW46" s="1258"/>
      <c r="AX46" s="1258"/>
      <c r="AY46" s="1259"/>
      <c r="AZ46" s="1267"/>
      <c r="BA46" s="1268"/>
      <c r="BB46" s="1268"/>
      <c r="BC46" s="1269"/>
      <c r="BD46" s="1267"/>
      <c r="BE46" s="1268"/>
      <c r="BF46" s="1268"/>
      <c r="BG46" s="1269"/>
      <c r="BH46" s="1267"/>
      <c r="BI46" s="1268"/>
      <c r="BJ46" s="1268"/>
      <c r="BK46" s="1269"/>
      <c r="BL46" s="1283"/>
      <c r="BM46" s="1387"/>
      <c r="BN46" s="1413"/>
      <c r="BO46" s="1413"/>
      <c r="BP46" s="1413"/>
      <c r="BQ46" s="1413"/>
      <c r="BR46" s="1413"/>
      <c r="BS46" s="1414"/>
      <c r="BW46" s="276"/>
      <c r="BX46" s="279"/>
    </row>
    <row r="47" spans="1:82" ht="12" customHeight="1">
      <c r="B47" s="1392"/>
      <c r="C47" s="1392"/>
      <c r="D47" s="1392"/>
      <c r="E47" s="1392"/>
      <c r="F47" s="1392"/>
      <c r="G47" s="1394"/>
      <c r="H47" s="1300"/>
      <c r="I47" s="1246"/>
      <c r="J47" s="1246"/>
      <c r="K47" s="1246"/>
      <c r="L47" s="1282"/>
      <c r="M47" s="1390" t="s">
        <v>278</v>
      </c>
      <c r="N47" s="1159"/>
      <c r="O47" s="1159"/>
      <c r="P47" s="1159"/>
      <c r="Q47" s="1159"/>
      <c r="R47" s="1159"/>
      <c r="S47" s="1159"/>
      <c r="T47" s="1159"/>
      <c r="U47" s="1159"/>
      <c r="V47" s="1159"/>
      <c r="W47" s="1159"/>
      <c r="X47" s="1159"/>
      <c r="Y47" s="1159"/>
      <c r="Z47" s="280"/>
      <c r="AA47" s="280"/>
      <c r="AB47" s="280"/>
      <c r="AC47" s="280"/>
      <c r="AD47" s="280"/>
      <c r="AE47" s="280"/>
      <c r="AF47" s="280"/>
      <c r="AG47" s="280"/>
      <c r="AH47" s="280"/>
      <c r="AI47" s="280"/>
      <c r="AJ47" s="280"/>
      <c r="AK47" s="280"/>
      <c r="AL47" s="280"/>
      <c r="AM47" s="280"/>
      <c r="AN47" s="281"/>
      <c r="AO47" s="1307"/>
      <c r="AP47" s="1302"/>
      <c r="AQ47" s="1302"/>
      <c r="AR47" s="1302"/>
      <c r="AS47" s="1302"/>
      <c r="AT47" s="1302"/>
      <c r="AU47" s="1308"/>
      <c r="AV47" s="1405"/>
      <c r="AW47" s="1258"/>
      <c r="AX47" s="1258"/>
      <c r="AY47" s="1259"/>
      <c r="AZ47" s="1267"/>
      <c r="BA47" s="1268"/>
      <c r="BB47" s="1268"/>
      <c r="BC47" s="1269"/>
      <c r="BD47" s="1267"/>
      <c r="BE47" s="1268"/>
      <c r="BF47" s="1268"/>
      <c r="BG47" s="1269"/>
      <c r="BH47" s="1267"/>
      <c r="BI47" s="1268"/>
      <c r="BJ47" s="1268"/>
      <c r="BK47" s="1269"/>
      <c r="BL47" s="1388"/>
      <c r="BM47" s="1389"/>
      <c r="BN47" s="1415"/>
      <c r="BO47" s="1415"/>
      <c r="BP47" s="1415"/>
      <c r="BQ47" s="1415"/>
      <c r="BR47" s="1415"/>
      <c r="BS47" s="1416"/>
    </row>
    <row r="48" spans="1:82" ht="12" customHeight="1">
      <c r="B48" s="1392"/>
      <c r="C48" s="1392"/>
      <c r="D48" s="1392"/>
      <c r="E48" s="1392"/>
      <c r="F48" s="1392"/>
      <c r="G48" s="1394"/>
      <c r="H48" s="1300"/>
      <c r="I48" s="1246"/>
      <c r="J48" s="1246"/>
      <c r="K48" s="1246"/>
      <c r="L48" s="1282"/>
      <c r="M48" s="1363" t="s">
        <v>279</v>
      </c>
      <c r="N48" s="1364"/>
      <c r="O48" s="1364"/>
      <c r="P48" s="1364"/>
      <c r="Q48" s="1364"/>
      <c r="R48" s="1385" t="str">
        <f>IF(①共済資格!BA22="","",①共済資格!BA22)</f>
        <v>　</v>
      </c>
      <c r="S48" s="1385"/>
      <c r="T48" s="1385"/>
      <c r="U48" s="1385"/>
      <c r="V48" s="1385"/>
      <c r="W48" s="1385"/>
      <c r="X48" s="1385"/>
      <c r="Y48" s="1385"/>
      <c r="Z48" s="1385"/>
      <c r="AA48" s="1385"/>
      <c r="AB48" s="1385"/>
      <c r="AC48" s="1385"/>
      <c r="AD48" s="1385"/>
      <c r="AE48" s="1385"/>
      <c r="AF48" s="1385"/>
      <c r="AG48" s="1385"/>
      <c r="AH48" s="1385"/>
      <c r="AI48" s="1385"/>
      <c r="AJ48" s="1385"/>
      <c r="AK48" s="1385"/>
      <c r="AL48" s="1385"/>
      <c r="AM48" s="1385"/>
      <c r="AN48" s="1386"/>
      <c r="AO48" s="1248" t="s">
        <v>267</v>
      </c>
      <c r="AP48" s="1249"/>
      <c r="AQ48" s="1249"/>
      <c r="AR48" s="1249"/>
      <c r="AS48" s="1249"/>
      <c r="AT48" s="1249"/>
      <c r="AU48" s="1272"/>
      <c r="AV48" s="1417" t="str">
        <f>①共済資格!AG71</f>
        <v/>
      </c>
      <c r="AW48" s="1350"/>
      <c r="AX48" s="1350" t="str">
        <f>①共済資格!AH71</f>
        <v/>
      </c>
      <c r="AY48" s="1350"/>
      <c r="AZ48" s="1350" t="str">
        <f>①共済資格!AI71</f>
        <v/>
      </c>
      <c r="BA48" s="1350"/>
      <c r="BB48" s="1350" t="str">
        <f>①共済資格!AJ71</f>
        <v/>
      </c>
      <c r="BC48" s="1350"/>
      <c r="BD48" s="1350" t="str">
        <f>①共済資格!AK71</f>
        <v/>
      </c>
      <c r="BE48" s="1350"/>
      <c r="BF48" s="1350" t="str">
        <f>①共済資格!AL71</f>
        <v/>
      </c>
      <c r="BG48" s="1350"/>
      <c r="BH48" s="1350" t="str">
        <f>①共済資格!AM71</f>
        <v/>
      </c>
      <c r="BI48" s="1350"/>
      <c r="BJ48" s="1350" t="str">
        <f>①共済資格!AN71</f>
        <v/>
      </c>
      <c r="BK48" s="1350"/>
      <c r="BL48" s="1350" t="str">
        <f>①共済資格!AO71</f>
        <v/>
      </c>
      <c r="BM48" s="1350"/>
      <c r="BN48" s="1350" t="str">
        <f>①共済資格!AP71</f>
        <v/>
      </c>
      <c r="BO48" s="1351"/>
      <c r="BP48" s="1354"/>
      <c r="BQ48" s="1355"/>
      <c r="BR48" s="1355"/>
      <c r="BS48" s="1360"/>
      <c r="CA48" s="282"/>
      <c r="CB48" s="282"/>
      <c r="CC48" s="282"/>
      <c r="CD48" s="282"/>
    </row>
    <row r="49" spans="2:102" ht="12" customHeight="1">
      <c r="B49" s="1392"/>
      <c r="C49" s="1392"/>
      <c r="D49" s="1392"/>
      <c r="E49" s="1392"/>
      <c r="F49" s="1392"/>
      <c r="G49" s="1394"/>
      <c r="H49" s="1300"/>
      <c r="I49" s="1246"/>
      <c r="J49" s="1246"/>
      <c r="K49" s="1246"/>
      <c r="L49" s="1282"/>
      <c r="M49" s="1363" t="s">
        <v>280</v>
      </c>
      <c r="N49" s="1364"/>
      <c r="O49" s="1364"/>
      <c r="P49" s="1364"/>
      <c r="Q49" s="1364"/>
      <c r="R49" s="280"/>
      <c r="S49" s="280"/>
      <c r="T49" s="280"/>
      <c r="U49" s="280"/>
      <c r="V49" s="280"/>
      <c r="W49" s="280"/>
      <c r="X49" s="280"/>
      <c r="Y49" s="280"/>
      <c r="Z49" s="280"/>
      <c r="AA49" s="280"/>
      <c r="AB49" s="280"/>
      <c r="AC49" s="280"/>
      <c r="AD49" s="280"/>
      <c r="AE49" s="280"/>
      <c r="AF49" s="280"/>
      <c r="AG49" s="280"/>
      <c r="AH49" s="280"/>
      <c r="AI49" s="280"/>
      <c r="AJ49" s="280"/>
      <c r="AK49" s="280"/>
      <c r="AL49" s="280"/>
      <c r="AM49" s="280"/>
      <c r="AN49" s="281"/>
      <c r="AO49" s="1365" t="s">
        <v>268</v>
      </c>
      <c r="AP49" s="1366"/>
      <c r="AQ49" s="1366"/>
      <c r="AR49" s="1366"/>
      <c r="AS49" s="1366"/>
      <c r="AT49" s="1366"/>
      <c r="AU49" s="1367"/>
      <c r="AV49" s="1267"/>
      <c r="AW49" s="1268"/>
      <c r="AX49" s="1268"/>
      <c r="AY49" s="1268"/>
      <c r="AZ49" s="1268"/>
      <c r="BA49" s="1268"/>
      <c r="BB49" s="1268"/>
      <c r="BC49" s="1268"/>
      <c r="BD49" s="1268"/>
      <c r="BE49" s="1268"/>
      <c r="BF49" s="1268"/>
      <c r="BG49" s="1268"/>
      <c r="BH49" s="1268"/>
      <c r="BI49" s="1268"/>
      <c r="BJ49" s="1268"/>
      <c r="BK49" s="1268"/>
      <c r="BL49" s="1268"/>
      <c r="BM49" s="1268"/>
      <c r="BN49" s="1268"/>
      <c r="BO49" s="1269"/>
      <c r="BP49" s="1356"/>
      <c r="BQ49" s="1357"/>
      <c r="BR49" s="1357"/>
      <c r="BS49" s="1361"/>
      <c r="CA49" s="282"/>
      <c r="CB49" s="282"/>
      <c r="CC49" s="282"/>
      <c r="CD49" s="282"/>
    </row>
    <row r="50" spans="2:102" ht="12" customHeight="1">
      <c r="B50" s="1392"/>
      <c r="C50" s="1392"/>
      <c r="D50" s="1392"/>
      <c r="E50" s="1392"/>
      <c r="F50" s="1392"/>
      <c r="G50" s="1394"/>
      <c r="H50" s="1300"/>
      <c r="I50" s="1246"/>
      <c r="J50" s="1246"/>
      <c r="K50" s="1246"/>
      <c r="L50" s="1282"/>
      <c r="M50" s="284"/>
      <c r="N50" s="1371" t="str">
        <f>IF(①共済資格!BA23="","",①共済資格!BA23)</f>
        <v>　</v>
      </c>
      <c r="O50" s="1371"/>
      <c r="P50" s="1371"/>
      <c r="Q50" s="1371"/>
      <c r="R50" s="1371"/>
      <c r="S50" s="1371"/>
      <c r="T50" s="1371"/>
      <c r="U50" s="1371"/>
      <c r="V50" s="1371"/>
      <c r="W50" s="1371"/>
      <c r="X50" s="1371"/>
      <c r="Y50" s="1371"/>
      <c r="Z50" s="1371"/>
      <c r="AA50" s="1371"/>
      <c r="AB50" s="1371"/>
      <c r="AC50" s="1371"/>
      <c r="AD50" s="1371"/>
      <c r="AE50" s="1371"/>
      <c r="AF50" s="1371"/>
      <c r="AG50" s="1371"/>
      <c r="AH50" s="1371"/>
      <c r="AI50" s="1371"/>
      <c r="AJ50" s="1371"/>
      <c r="AK50" s="1371"/>
      <c r="AL50" s="1371"/>
      <c r="AM50" s="1371"/>
      <c r="AN50" s="1372"/>
      <c r="AO50" s="1368"/>
      <c r="AP50" s="1369"/>
      <c r="AQ50" s="1369"/>
      <c r="AR50" s="1369"/>
      <c r="AS50" s="1369"/>
      <c r="AT50" s="1369"/>
      <c r="AU50" s="1370"/>
      <c r="AV50" s="1418"/>
      <c r="AW50" s="1352"/>
      <c r="AX50" s="1352"/>
      <c r="AY50" s="1352"/>
      <c r="AZ50" s="1352"/>
      <c r="BA50" s="1352"/>
      <c r="BB50" s="1352"/>
      <c r="BC50" s="1352"/>
      <c r="BD50" s="1352"/>
      <c r="BE50" s="1352"/>
      <c r="BF50" s="1352"/>
      <c r="BG50" s="1352"/>
      <c r="BH50" s="1352"/>
      <c r="BI50" s="1352"/>
      <c r="BJ50" s="1352"/>
      <c r="BK50" s="1352"/>
      <c r="BL50" s="1352"/>
      <c r="BM50" s="1352"/>
      <c r="BN50" s="1352"/>
      <c r="BO50" s="1353"/>
      <c r="BP50" s="1358"/>
      <c r="BQ50" s="1359"/>
      <c r="BR50" s="1359"/>
      <c r="BS50" s="1362"/>
      <c r="CA50" s="285"/>
      <c r="CB50" s="285"/>
      <c r="CC50" s="285"/>
      <c r="CD50" s="285"/>
      <c r="CE50" s="285"/>
      <c r="CF50" s="285"/>
      <c r="CG50" s="286"/>
      <c r="CH50" s="286"/>
    </row>
    <row r="51" spans="2:102" ht="12" customHeight="1">
      <c r="B51" s="1392"/>
      <c r="C51" s="1392"/>
      <c r="D51" s="1392"/>
      <c r="E51" s="1392"/>
      <c r="F51" s="1392"/>
      <c r="G51" s="1394"/>
      <c r="H51" s="1300"/>
      <c r="I51" s="1246"/>
      <c r="J51" s="1246"/>
      <c r="K51" s="1246"/>
      <c r="L51" s="1282"/>
      <c r="M51" s="284"/>
      <c r="N51" s="1371"/>
      <c r="O51" s="1371"/>
      <c r="P51" s="1371"/>
      <c r="Q51" s="1371"/>
      <c r="R51" s="1371"/>
      <c r="S51" s="1371"/>
      <c r="T51" s="1371"/>
      <c r="U51" s="1371"/>
      <c r="V51" s="1371"/>
      <c r="W51" s="1371"/>
      <c r="X51" s="1371"/>
      <c r="Y51" s="1371"/>
      <c r="Z51" s="1371"/>
      <c r="AA51" s="1371"/>
      <c r="AB51" s="1371"/>
      <c r="AC51" s="1371"/>
      <c r="AD51" s="1371"/>
      <c r="AE51" s="1371"/>
      <c r="AF51" s="1371"/>
      <c r="AG51" s="1371"/>
      <c r="AH51" s="1371"/>
      <c r="AI51" s="1371"/>
      <c r="AJ51" s="1371"/>
      <c r="AK51" s="1371"/>
      <c r="AL51" s="1371"/>
      <c r="AM51" s="1371"/>
      <c r="AN51" s="1372"/>
      <c r="AO51" s="1248" t="s">
        <v>269</v>
      </c>
      <c r="AP51" s="1249"/>
      <c r="AQ51" s="1249"/>
      <c r="AR51" s="1249"/>
      <c r="AS51" s="1249"/>
      <c r="AT51" s="1249"/>
      <c r="AU51" s="1272"/>
      <c r="AV51" s="1373"/>
      <c r="AW51" s="1374"/>
      <c r="AX51" s="1374"/>
      <c r="AY51" s="1374"/>
      <c r="AZ51" s="1375"/>
      <c r="BA51" s="1249" t="s">
        <v>281</v>
      </c>
      <c r="BB51" s="1249"/>
      <c r="BC51" s="1249"/>
      <c r="BD51" s="1249"/>
      <c r="BE51" s="1382" t="s">
        <v>279</v>
      </c>
      <c r="BF51" s="1383"/>
      <c r="BG51" s="1383"/>
      <c r="BH51" s="1383"/>
      <c r="BI51" s="1383"/>
      <c r="BJ51" s="1383"/>
      <c r="BK51" s="1383"/>
      <c r="BL51" s="1383"/>
      <c r="BM51" s="1383"/>
      <c r="BN51" s="1383"/>
      <c r="BO51" s="1383"/>
      <c r="BP51" s="1383"/>
      <c r="BQ51" s="1383"/>
      <c r="BR51" s="1383"/>
      <c r="BS51" s="1384"/>
      <c r="CA51" s="287"/>
      <c r="CB51" s="287"/>
      <c r="CC51" s="287"/>
      <c r="CD51" s="287"/>
      <c r="CE51" s="287"/>
      <c r="CF51" s="287"/>
    </row>
    <row r="52" spans="2:102" ht="12" customHeight="1">
      <c r="B52" s="1392"/>
      <c r="C52" s="1392"/>
      <c r="D52" s="1392"/>
      <c r="E52" s="1392"/>
      <c r="F52" s="1392"/>
      <c r="G52" s="1394"/>
      <c r="H52" s="1300"/>
      <c r="I52" s="1246"/>
      <c r="J52" s="1246"/>
      <c r="K52" s="1246"/>
      <c r="L52" s="1282"/>
      <c r="M52" s="1318" t="s">
        <v>282</v>
      </c>
      <c r="N52" s="1151"/>
      <c r="O52" s="1151"/>
      <c r="P52" s="1151"/>
      <c r="Q52" s="1151"/>
      <c r="R52" s="1151"/>
      <c r="S52" s="1151"/>
      <c r="T52" s="1151"/>
      <c r="U52" s="1151"/>
      <c r="V52" s="1151"/>
      <c r="W52" s="1151"/>
      <c r="X52" s="1151"/>
      <c r="Y52" s="1151"/>
      <c r="Z52" s="1151"/>
      <c r="AA52" s="1151"/>
      <c r="AB52" s="1151"/>
      <c r="AC52" s="1151"/>
      <c r="AD52" s="1151"/>
      <c r="AE52" s="1151"/>
      <c r="AF52" s="1151"/>
      <c r="AG52" s="1151"/>
      <c r="AH52" s="1151"/>
      <c r="AI52" s="1151"/>
      <c r="AJ52" s="1151"/>
      <c r="AK52" s="1151"/>
      <c r="AL52" s="1151"/>
      <c r="AM52" s="1271" t="s">
        <v>451</v>
      </c>
      <c r="AN52" s="1321"/>
      <c r="AO52" s="1324" t="s">
        <v>283</v>
      </c>
      <c r="AP52" s="1325"/>
      <c r="AQ52" s="1325"/>
      <c r="AR52" s="1325"/>
      <c r="AS52" s="1325"/>
      <c r="AT52" s="1325"/>
      <c r="AU52" s="1326"/>
      <c r="AV52" s="1376"/>
      <c r="AW52" s="1377"/>
      <c r="AX52" s="1377"/>
      <c r="AY52" s="1377"/>
      <c r="AZ52" s="1378"/>
      <c r="BA52" s="1330" t="s">
        <v>284</v>
      </c>
      <c r="BB52" s="1284"/>
      <c r="BC52" s="1284"/>
      <c r="BD52" s="1284"/>
      <c r="BE52" s="1331"/>
      <c r="BF52" s="1332"/>
      <c r="BG52" s="1332"/>
      <c r="BH52" s="1332"/>
      <c r="BI52" s="1332"/>
      <c r="BJ52" s="1332"/>
      <c r="BK52" s="1332"/>
      <c r="BL52" s="1332"/>
      <c r="BM52" s="1332"/>
      <c r="BN52" s="1332"/>
      <c r="BO52" s="1332"/>
      <c r="BP52" s="1332"/>
      <c r="BQ52" s="1332"/>
      <c r="BR52" s="1332"/>
      <c r="BS52" s="1333"/>
    </row>
    <row r="53" spans="2:102" ht="18" customHeight="1">
      <c r="B53" s="1392"/>
      <c r="C53" s="1392"/>
      <c r="D53" s="1392"/>
      <c r="E53" s="1392"/>
      <c r="F53" s="1392"/>
      <c r="G53" s="1394"/>
      <c r="H53" s="1301"/>
      <c r="I53" s="1302"/>
      <c r="J53" s="1302"/>
      <c r="K53" s="1302"/>
      <c r="L53" s="1308"/>
      <c r="M53" s="1319"/>
      <c r="N53" s="1320"/>
      <c r="O53" s="1320"/>
      <c r="P53" s="1320"/>
      <c r="Q53" s="1320"/>
      <c r="R53" s="1320"/>
      <c r="S53" s="1320"/>
      <c r="T53" s="1320"/>
      <c r="U53" s="1320"/>
      <c r="V53" s="1320"/>
      <c r="W53" s="1320"/>
      <c r="X53" s="1320"/>
      <c r="Y53" s="1320"/>
      <c r="Z53" s="1320"/>
      <c r="AA53" s="1320"/>
      <c r="AB53" s="1320"/>
      <c r="AC53" s="1320"/>
      <c r="AD53" s="1320"/>
      <c r="AE53" s="1320"/>
      <c r="AF53" s="1320"/>
      <c r="AG53" s="1320"/>
      <c r="AH53" s="1320"/>
      <c r="AI53" s="1320"/>
      <c r="AJ53" s="1320"/>
      <c r="AK53" s="1320"/>
      <c r="AL53" s="1320"/>
      <c r="AM53" s="1322"/>
      <c r="AN53" s="1323"/>
      <c r="AO53" s="1327"/>
      <c r="AP53" s="1328"/>
      <c r="AQ53" s="1328"/>
      <c r="AR53" s="1328"/>
      <c r="AS53" s="1328"/>
      <c r="AT53" s="1328"/>
      <c r="AU53" s="1329"/>
      <c r="AV53" s="1379"/>
      <c r="AW53" s="1380"/>
      <c r="AX53" s="1380"/>
      <c r="AY53" s="1380"/>
      <c r="AZ53" s="1381"/>
      <c r="BA53" s="1284"/>
      <c r="BB53" s="1284"/>
      <c r="BC53" s="1284"/>
      <c r="BD53" s="1284"/>
      <c r="BE53" s="1334"/>
      <c r="BF53" s="1335"/>
      <c r="BG53" s="1335"/>
      <c r="BH53" s="1335"/>
      <c r="BI53" s="1335"/>
      <c r="BJ53" s="1335"/>
      <c r="BK53" s="1335"/>
      <c r="BL53" s="1335"/>
      <c r="BM53" s="1335"/>
      <c r="BN53" s="1335"/>
      <c r="BO53" s="1335"/>
      <c r="BP53" s="1335"/>
      <c r="BQ53" s="1335"/>
      <c r="BR53" s="1335"/>
      <c r="BS53" s="1336"/>
      <c r="CX53" s="283" t="b">
        <v>0</v>
      </c>
    </row>
    <row r="54" spans="2:102" ht="12" customHeight="1">
      <c r="B54" s="1337"/>
      <c r="C54" s="1337"/>
      <c r="D54" s="1337"/>
      <c r="E54" s="1337"/>
      <c r="F54" s="1337"/>
      <c r="G54" s="1394"/>
      <c r="H54" s="1338" t="s">
        <v>285</v>
      </c>
      <c r="I54" s="1249"/>
      <c r="J54" s="1249"/>
      <c r="K54" s="1249"/>
      <c r="L54" s="1249"/>
      <c r="M54" s="1339"/>
      <c r="N54" s="1340"/>
      <c r="O54" s="1340"/>
      <c r="P54" s="1340"/>
      <c r="Q54" s="1341"/>
      <c r="R54" s="1348" t="s">
        <v>247</v>
      </c>
      <c r="S54" s="1349"/>
      <c r="T54" s="1292" t="str">
        <f>IF(M54="","",IF(M54="1. 同居",①共済資格!N13,①共済資格!N26))</f>
        <v/>
      </c>
      <c r="U54" s="1292"/>
      <c r="V54" s="1292"/>
      <c r="W54" s="288" t="s">
        <v>286</v>
      </c>
      <c r="X54" s="1292" t="str">
        <f>IF(M54="","",IF(M54="1. 同居",①共済資格!Q13,①共済資格!Q26))</f>
        <v/>
      </c>
      <c r="Y54" s="1292"/>
      <c r="Z54" s="1292"/>
      <c r="AA54" s="1292"/>
      <c r="AB54" s="288"/>
      <c r="AC54" s="288"/>
      <c r="AD54" s="288"/>
      <c r="AE54" s="288"/>
      <c r="AF54" s="288"/>
      <c r="AG54" s="288"/>
      <c r="AH54" s="288"/>
      <c r="AI54" s="288"/>
      <c r="AJ54" s="288"/>
      <c r="AK54" s="288"/>
      <c r="AL54" s="288"/>
      <c r="AM54" s="288"/>
      <c r="AN54" s="288"/>
      <c r="AO54" s="288"/>
      <c r="AP54" s="288"/>
      <c r="AQ54" s="288"/>
      <c r="AR54" s="288"/>
      <c r="AS54" s="288"/>
      <c r="AT54" s="288"/>
      <c r="AU54" s="288"/>
      <c r="AV54" s="288"/>
      <c r="AW54" s="288"/>
      <c r="AX54" s="288"/>
      <c r="AY54" s="288"/>
      <c r="AZ54" s="289"/>
      <c r="BA54" s="1248" t="s">
        <v>287</v>
      </c>
      <c r="BB54" s="1249"/>
      <c r="BC54" s="1249"/>
      <c r="BD54" s="1272"/>
      <c r="BE54" s="1293"/>
      <c r="BF54" s="1294"/>
      <c r="BG54" s="1294"/>
      <c r="BH54" s="1294"/>
      <c r="BI54" s="1294"/>
      <c r="BJ54" s="1294"/>
      <c r="BK54" s="1294"/>
      <c r="BL54" s="1294"/>
      <c r="BM54" s="1294"/>
      <c r="BN54" s="1294"/>
      <c r="BO54" s="1294"/>
      <c r="BP54" s="1294"/>
      <c r="BQ54" s="1294"/>
      <c r="BR54" s="1294"/>
      <c r="BS54" s="1295"/>
    </row>
    <row r="55" spans="2:102" ht="12" customHeight="1">
      <c r="B55" s="1337"/>
      <c r="C55" s="1337"/>
      <c r="D55" s="1337"/>
      <c r="E55" s="1337"/>
      <c r="F55" s="1337"/>
      <c r="G55" s="1394"/>
      <c r="H55" s="1299" t="s">
        <v>288</v>
      </c>
      <c r="I55" s="1246"/>
      <c r="J55" s="1246"/>
      <c r="K55" s="1246"/>
      <c r="L55" s="1246"/>
      <c r="M55" s="1342"/>
      <c r="N55" s="1343"/>
      <c r="O55" s="1343"/>
      <c r="P55" s="1343"/>
      <c r="Q55" s="1344"/>
      <c r="R55" s="1303" t="str">
        <f>IF(M54="","",IF(M54="1. 同居",①共済資格!BA15,①共済資格!BA28))</f>
        <v/>
      </c>
      <c r="S55" s="1304"/>
      <c r="T55" s="1304"/>
      <c r="U55" s="1304"/>
      <c r="V55" s="1304"/>
      <c r="W55" s="1304"/>
      <c r="X55" s="1304"/>
      <c r="Y55" s="1304"/>
      <c r="Z55" s="1304"/>
      <c r="AA55" s="1304"/>
      <c r="AB55" s="1304"/>
      <c r="AC55" s="1304"/>
      <c r="AD55" s="1304"/>
      <c r="AE55" s="1304"/>
      <c r="AF55" s="1304"/>
      <c r="AG55" s="1304"/>
      <c r="AH55" s="1304"/>
      <c r="AI55" s="1304"/>
      <c r="AJ55" s="1304"/>
      <c r="AK55" s="1304"/>
      <c r="AL55" s="1304"/>
      <c r="AM55" s="1304"/>
      <c r="AN55" s="1304"/>
      <c r="AO55" s="1304"/>
      <c r="AP55" s="1304"/>
      <c r="AQ55" s="1304"/>
      <c r="AR55" s="1304"/>
      <c r="AS55" s="1304"/>
      <c r="AT55" s="1304"/>
      <c r="AU55" s="1304"/>
      <c r="AV55" s="1304"/>
      <c r="AW55" s="1304"/>
      <c r="AX55" s="1304"/>
      <c r="AY55" s="1304"/>
      <c r="AZ55" s="1305"/>
      <c r="BA55" s="1245" t="s">
        <v>289</v>
      </c>
      <c r="BB55" s="1246"/>
      <c r="BC55" s="1246"/>
      <c r="BD55" s="1282"/>
      <c r="BE55" s="1296"/>
      <c r="BF55" s="1297"/>
      <c r="BG55" s="1297"/>
      <c r="BH55" s="1297"/>
      <c r="BI55" s="1297"/>
      <c r="BJ55" s="1297"/>
      <c r="BK55" s="1297"/>
      <c r="BL55" s="1297"/>
      <c r="BM55" s="1297"/>
      <c r="BN55" s="1297"/>
      <c r="BO55" s="1297"/>
      <c r="BP55" s="1297"/>
      <c r="BQ55" s="1297"/>
      <c r="BR55" s="1297"/>
      <c r="BS55" s="1298"/>
    </row>
    <row r="56" spans="2:102" ht="12" customHeight="1">
      <c r="B56" s="1337"/>
      <c r="C56" s="1337"/>
      <c r="D56" s="1337"/>
      <c r="E56" s="1337"/>
      <c r="F56" s="1337"/>
      <c r="G56" s="1394"/>
      <c r="H56" s="1300"/>
      <c r="I56" s="1246"/>
      <c r="J56" s="1246"/>
      <c r="K56" s="1246"/>
      <c r="L56" s="1246"/>
      <c r="M56" s="1342"/>
      <c r="N56" s="1343"/>
      <c r="O56" s="1343"/>
      <c r="P56" s="1343"/>
      <c r="Q56" s="1344"/>
      <c r="R56" s="1306"/>
      <c r="S56" s="1278"/>
      <c r="T56" s="1278"/>
      <c r="U56" s="1278"/>
      <c r="V56" s="1278"/>
      <c r="W56" s="1278"/>
      <c r="X56" s="1278"/>
      <c r="Y56" s="1278"/>
      <c r="Z56" s="1278"/>
      <c r="AA56" s="1278"/>
      <c r="AB56" s="1278"/>
      <c r="AC56" s="1278"/>
      <c r="AD56" s="1278"/>
      <c r="AE56" s="1278"/>
      <c r="AF56" s="1278"/>
      <c r="AG56" s="1278"/>
      <c r="AH56" s="1278"/>
      <c r="AI56" s="1278"/>
      <c r="AJ56" s="1278"/>
      <c r="AK56" s="1278"/>
      <c r="AL56" s="1278"/>
      <c r="AM56" s="1278"/>
      <c r="AN56" s="1278"/>
      <c r="AO56" s="1278"/>
      <c r="AP56" s="1278"/>
      <c r="AQ56" s="1278"/>
      <c r="AR56" s="1278"/>
      <c r="AS56" s="1278"/>
      <c r="AT56" s="1278"/>
      <c r="AU56" s="1278"/>
      <c r="AV56" s="1278"/>
      <c r="AW56" s="1278"/>
      <c r="AX56" s="1278"/>
      <c r="AY56" s="1278"/>
      <c r="AZ56" s="1279"/>
      <c r="BA56" s="1247"/>
      <c r="BB56" s="1246"/>
      <c r="BC56" s="1246"/>
      <c r="BD56" s="1282"/>
      <c r="BE56" s="1309"/>
      <c r="BF56" s="1310"/>
      <c r="BG56" s="1310"/>
      <c r="BH56" s="1310"/>
      <c r="BI56" s="1310"/>
      <c r="BJ56" s="1310"/>
      <c r="BK56" s="1310"/>
      <c r="BL56" s="1310"/>
      <c r="BM56" s="1310"/>
      <c r="BN56" s="1310"/>
      <c r="BO56" s="1310"/>
      <c r="BP56" s="1310"/>
      <c r="BQ56" s="1310"/>
      <c r="BR56" s="1310"/>
      <c r="BS56" s="1311"/>
    </row>
    <row r="57" spans="2:102" ht="12" customHeight="1">
      <c r="B57" s="1337"/>
      <c r="C57" s="1337"/>
      <c r="D57" s="1337"/>
      <c r="E57" s="1337"/>
      <c r="F57" s="1337"/>
      <c r="G57" s="1394"/>
      <c r="H57" s="1300"/>
      <c r="I57" s="1246"/>
      <c r="J57" s="1246"/>
      <c r="K57" s="1246"/>
      <c r="L57" s="1246"/>
      <c r="M57" s="1342"/>
      <c r="N57" s="1343"/>
      <c r="O57" s="1343"/>
      <c r="P57" s="1343"/>
      <c r="Q57" s="1344"/>
      <c r="R57" s="1306"/>
      <c r="S57" s="1278"/>
      <c r="T57" s="1278"/>
      <c r="U57" s="1278"/>
      <c r="V57" s="1278"/>
      <c r="W57" s="1278"/>
      <c r="X57" s="1278"/>
      <c r="Y57" s="1278"/>
      <c r="Z57" s="1278"/>
      <c r="AA57" s="1278"/>
      <c r="AB57" s="1278"/>
      <c r="AC57" s="1278"/>
      <c r="AD57" s="1278"/>
      <c r="AE57" s="1278"/>
      <c r="AF57" s="1278"/>
      <c r="AG57" s="1278"/>
      <c r="AH57" s="1278"/>
      <c r="AI57" s="1278"/>
      <c r="AJ57" s="1278"/>
      <c r="AK57" s="1278"/>
      <c r="AL57" s="1278"/>
      <c r="AM57" s="1278"/>
      <c r="AN57" s="1278"/>
      <c r="AO57" s="1278"/>
      <c r="AP57" s="1278"/>
      <c r="AQ57" s="1278"/>
      <c r="AR57" s="1278"/>
      <c r="AS57" s="1278"/>
      <c r="AT57" s="1278"/>
      <c r="AU57" s="1278"/>
      <c r="AV57" s="1278"/>
      <c r="AW57" s="1278"/>
      <c r="AX57" s="1278"/>
      <c r="AY57" s="1278"/>
      <c r="AZ57" s="1279"/>
      <c r="BA57" s="1247"/>
      <c r="BB57" s="1246"/>
      <c r="BC57" s="1246"/>
      <c r="BD57" s="1282"/>
      <c r="BE57" s="1309"/>
      <c r="BF57" s="1310"/>
      <c r="BG57" s="1310"/>
      <c r="BH57" s="1310"/>
      <c r="BI57" s="1310"/>
      <c r="BJ57" s="1310"/>
      <c r="BK57" s="1310"/>
      <c r="BL57" s="1310"/>
      <c r="BM57" s="1310"/>
      <c r="BN57" s="1310"/>
      <c r="BO57" s="1310"/>
      <c r="BP57" s="1310"/>
      <c r="BQ57" s="1310"/>
      <c r="BR57" s="1310"/>
      <c r="BS57" s="1311"/>
    </row>
    <row r="58" spans="2:102" ht="12" customHeight="1">
      <c r="B58" s="1337"/>
      <c r="C58" s="1337"/>
      <c r="D58" s="1337"/>
      <c r="E58" s="1337"/>
      <c r="F58" s="1337"/>
      <c r="G58" s="1394"/>
      <c r="H58" s="1300"/>
      <c r="I58" s="1246"/>
      <c r="J58" s="1246"/>
      <c r="K58" s="1246"/>
      <c r="L58" s="1246"/>
      <c r="M58" s="1342"/>
      <c r="N58" s="1343"/>
      <c r="O58" s="1343"/>
      <c r="P58" s="1343"/>
      <c r="Q58" s="1344"/>
      <c r="R58" s="1306"/>
      <c r="S58" s="1278"/>
      <c r="T58" s="1278"/>
      <c r="U58" s="1278"/>
      <c r="V58" s="1278"/>
      <c r="W58" s="1278"/>
      <c r="X58" s="1278"/>
      <c r="Y58" s="1278"/>
      <c r="Z58" s="1278"/>
      <c r="AA58" s="1278"/>
      <c r="AB58" s="1278"/>
      <c r="AC58" s="1278"/>
      <c r="AD58" s="1278"/>
      <c r="AE58" s="1278"/>
      <c r="AF58" s="1278"/>
      <c r="AG58" s="1278"/>
      <c r="AH58" s="1278"/>
      <c r="AI58" s="1278"/>
      <c r="AJ58" s="1278"/>
      <c r="AK58" s="1278"/>
      <c r="AL58" s="1278"/>
      <c r="AM58" s="1278"/>
      <c r="AN58" s="1278"/>
      <c r="AO58" s="1278"/>
      <c r="AP58" s="1278"/>
      <c r="AQ58" s="1278"/>
      <c r="AR58" s="1278"/>
      <c r="AS58" s="1278"/>
      <c r="AT58" s="1278"/>
      <c r="AU58" s="1278"/>
      <c r="AV58" s="1278"/>
      <c r="AW58" s="1278"/>
      <c r="AX58" s="1278"/>
      <c r="AY58" s="1278"/>
      <c r="AZ58" s="1279"/>
      <c r="BA58" s="1247"/>
      <c r="BB58" s="1246"/>
      <c r="BC58" s="1246"/>
      <c r="BD58" s="1282"/>
      <c r="BE58" s="1309"/>
      <c r="BF58" s="1310"/>
      <c r="BG58" s="1310"/>
      <c r="BH58" s="1310"/>
      <c r="BI58" s="1310"/>
      <c r="BJ58" s="1310"/>
      <c r="BK58" s="1310"/>
      <c r="BL58" s="1310"/>
      <c r="BM58" s="1310"/>
      <c r="BN58" s="1310"/>
      <c r="BO58" s="1310"/>
      <c r="BP58" s="1310"/>
      <c r="BQ58" s="1310"/>
      <c r="BR58" s="1310"/>
      <c r="BS58" s="1311"/>
    </row>
    <row r="59" spans="2:102" ht="12" customHeight="1">
      <c r="B59" s="1337"/>
      <c r="C59" s="1337"/>
      <c r="D59" s="1337"/>
      <c r="E59" s="1337"/>
      <c r="F59" s="1337"/>
      <c r="G59" s="1394"/>
      <c r="H59" s="1300"/>
      <c r="I59" s="1246"/>
      <c r="J59" s="1246"/>
      <c r="K59" s="1246"/>
      <c r="L59" s="1246"/>
      <c r="M59" s="1342"/>
      <c r="N59" s="1343"/>
      <c r="O59" s="1343"/>
      <c r="P59" s="1343"/>
      <c r="Q59" s="1344"/>
      <c r="R59" s="290" t="s">
        <v>290</v>
      </c>
      <c r="S59" s="291"/>
      <c r="T59" s="291"/>
      <c r="U59" s="291"/>
      <c r="V59" s="291"/>
      <c r="W59" s="291"/>
      <c r="X59" s="291"/>
      <c r="Y59" s="291"/>
      <c r="Z59" s="291"/>
      <c r="AA59" s="291"/>
      <c r="AB59" s="291"/>
      <c r="AC59" s="291"/>
      <c r="AD59" s="291"/>
      <c r="AE59" s="291"/>
      <c r="AF59" s="291"/>
      <c r="AG59" s="291"/>
      <c r="AH59" s="291"/>
      <c r="AI59" s="291"/>
      <c r="AJ59" s="291"/>
      <c r="AK59" s="291"/>
      <c r="AL59" s="291"/>
      <c r="AM59" s="291"/>
      <c r="AN59" s="291"/>
      <c r="AO59" s="291"/>
      <c r="AP59" s="291"/>
      <c r="AQ59" s="291"/>
      <c r="AR59" s="291"/>
      <c r="AS59" s="291"/>
      <c r="AT59" s="291"/>
      <c r="AU59" s="291"/>
      <c r="AV59" s="291"/>
      <c r="AW59" s="291"/>
      <c r="AX59" s="291"/>
      <c r="AY59" s="291"/>
      <c r="AZ59" s="292"/>
      <c r="BA59" s="1247"/>
      <c r="BB59" s="1246"/>
      <c r="BC59" s="1246"/>
      <c r="BD59" s="1282"/>
      <c r="BE59" s="1309"/>
      <c r="BF59" s="1310"/>
      <c r="BG59" s="1310"/>
      <c r="BH59" s="1310"/>
      <c r="BI59" s="1310"/>
      <c r="BJ59" s="1310"/>
      <c r="BK59" s="1310"/>
      <c r="BL59" s="1310"/>
      <c r="BM59" s="1310"/>
      <c r="BN59" s="1310"/>
      <c r="BO59" s="1310"/>
      <c r="BP59" s="1310"/>
      <c r="BQ59" s="1310"/>
      <c r="BR59" s="1310"/>
      <c r="BS59" s="1311"/>
    </row>
    <row r="60" spans="2:102" ht="12" customHeight="1">
      <c r="B60" s="1337"/>
      <c r="C60" s="1337"/>
      <c r="D60" s="1337"/>
      <c r="E60" s="1337"/>
      <c r="F60" s="1337"/>
      <c r="G60" s="1394"/>
      <c r="H60" s="1301"/>
      <c r="I60" s="1302"/>
      <c r="J60" s="1302"/>
      <c r="K60" s="1302"/>
      <c r="L60" s="1302"/>
      <c r="M60" s="1345"/>
      <c r="N60" s="1346"/>
      <c r="O60" s="1346"/>
      <c r="P60" s="1346"/>
      <c r="Q60" s="1347"/>
      <c r="R60" s="1315" t="s">
        <v>291</v>
      </c>
      <c r="S60" s="1316"/>
      <c r="T60" s="1316"/>
      <c r="U60" s="1316"/>
      <c r="V60" s="1316"/>
      <c r="W60" s="1316"/>
      <c r="X60" s="1316"/>
      <c r="Y60" s="1316"/>
      <c r="Z60" s="1316"/>
      <c r="AA60" s="1316"/>
      <c r="AB60" s="1316"/>
      <c r="AC60" s="1316"/>
      <c r="AD60" s="1316"/>
      <c r="AE60" s="1316"/>
      <c r="AF60" s="1316"/>
      <c r="AG60" s="1316"/>
      <c r="AH60" s="1316"/>
      <c r="AI60" s="1316"/>
      <c r="AJ60" s="1316"/>
      <c r="AK60" s="1316"/>
      <c r="AL60" s="1316"/>
      <c r="AM60" s="1316"/>
      <c r="AN60" s="1316"/>
      <c r="AO60" s="1316"/>
      <c r="AP60" s="1316"/>
      <c r="AQ60" s="1316"/>
      <c r="AR60" s="1316"/>
      <c r="AS60" s="1316"/>
      <c r="AT60" s="1316"/>
      <c r="AU60" s="1316"/>
      <c r="AV60" s="1316"/>
      <c r="AW60" s="1316"/>
      <c r="AX60" s="1316"/>
      <c r="AY60" s="1316"/>
      <c r="AZ60" s="1317"/>
      <c r="BA60" s="1307"/>
      <c r="BB60" s="1302"/>
      <c r="BC60" s="1302"/>
      <c r="BD60" s="1308"/>
      <c r="BE60" s="1312"/>
      <c r="BF60" s="1313"/>
      <c r="BG60" s="1313"/>
      <c r="BH60" s="1313"/>
      <c r="BI60" s="1313"/>
      <c r="BJ60" s="1313"/>
      <c r="BK60" s="1313"/>
      <c r="BL60" s="1313"/>
      <c r="BM60" s="1313"/>
      <c r="BN60" s="1313"/>
      <c r="BO60" s="1313"/>
      <c r="BP60" s="1313"/>
      <c r="BQ60" s="1313"/>
      <c r="BR60" s="1313"/>
      <c r="BS60" s="1314"/>
    </row>
    <row r="61" spans="2:102" ht="12" customHeight="1">
      <c r="B61" s="1337"/>
      <c r="C61" s="1337"/>
      <c r="D61" s="1337"/>
      <c r="E61" s="1337"/>
      <c r="F61" s="1337"/>
      <c r="G61" s="1394"/>
      <c r="H61" s="451"/>
      <c r="I61" s="280"/>
      <c r="J61" s="280"/>
      <c r="K61" s="280"/>
      <c r="L61" s="280"/>
      <c r="M61" s="1248" t="s">
        <v>292</v>
      </c>
      <c r="N61" s="1249"/>
      <c r="O61" s="1249"/>
      <c r="P61" s="1249"/>
      <c r="Q61" s="1272"/>
      <c r="R61" s="1273" t="s">
        <v>418</v>
      </c>
      <c r="S61" s="1273"/>
      <c r="T61" s="1273"/>
      <c r="U61" s="1274"/>
      <c r="V61" s="1260"/>
      <c r="W61" s="1261"/>
      <c r="X61" s="1261" t="s">
        <v>261</v>
      </c>
      <c r="Y61" s="1262"/>
      <c r="Z61" s="1260"/>
      <c r="AA61" s="1261"/>
      <c r="AB61" s="1261" t="s">
        <v>262</v>
      </c>
      <c r="AC61" s="1262"/>
      <c r="AD61" s="1260"/>
      <c r="AE61" s="1261"/>
      <c r="AF61" s="1261" t="s">
        <v>263</v>
      </c>
      <c r="AG61" s="1262"/>
      <c r="AH61" s="1248" t="s">
        <v>293</v>
      </c>
      <c r="AI61" s="1249"/>
      <c r="AJ61" s="1249"/>
      <c r="AK61" s="1249"/>
      <c r="AL61" s="1217" t="s">
        <v>416</v>
      </c>
      <c r="AM61" s="1218"/>
      <c r="AN61" s="1218"/>
      <c r="AO61" s="1218"/>
      <c r="AP61" s="1218"/>
      <c r="AQ61" s="1218"/>
      <c r="AR61" s="1218"/>
      <c r="AS61" s="1218"/>
      <c r="AT61" s="1218"/>
      <c r="AU61" s="1218"/>
      <c r="AV61" s="1218"/>
      <c r="AW61" s="1218"/>
      <c r="AX61" s="1218"/>
      <c r="AY61" s="1218"/>
      <c r="AZ61" s="1218"/>
      <c r="BA61" s="1218"/>
      <c r="BB61" s="1218"/>
      <c r="BC61" s="1218"/>
      <c r="BD61" s="1219"/>
      <c r="BE61" s="1250" t="s">
        <v>294</v>
      </c>
      <c r="BF61" s="1251"/>
      <c r="BG61" s="1251"/>
      <c r="BH61" s="1252"/>
      <c r="BI61" s="1236"/>
      <c r="BJ61" s="1237"/>
      <c r="BK61" s="1237"/>
      <c r="BL61" s="1237"/>
      <c r="BM61" s="1237"/>
      <c r="BN61" s="1237"/>
      <c r="BO61" s="1237"/>
      <c r="BP61" s="1237"/>
      <c r="BQ61" s="1237"/>
      <c r="BR61" s="1237"/>
      <c r="BS61" s="1238"/>
      <c r="CX61" s="283" t="b">
        <v>1</v>
      </c>
    </row>
    <row r="62" spans="2:102" ht="12" customHeight="1">
      <c r="B62" s="1337"/>
      <c r="C62" s="1337"/>
      <c r="D62" s="1337"/>
      <c r="E62" s="1337"/>
      <c r="F62" s="1337"/>
      <c r="G62" s="1394"/>
      <c r="H62" s="451"/>
      <c r="I62" s="280"/>
      <c r="J62" s="280"/>
      <c r="K62" s="280"/>
      <c r="L62" s="280"/>
      <c r="M62" s="1263" t="s">
        <v>295</v>
      </c>
      <c r="N62" s="1264"/>
      <c r="O62" s="1264"/>
      <c r="P62" s="1264"/>
      <c r="Q62" s="1265"/>
      <c r="R62" s="1154"/>
      <c r="S62" s="1154"/>
      <c r="T62" s="1154"/>
      <c r="U62" s="1275"/>
      <c r="V62" s="1267" t="str">
        <f>IF(①共済資格!Q6="","",IF(MID(①共済資格!Q6,2,1)="","0",MID(①共済資格!Q6,1,1)))</f>
        <v/>
      </c>
      <c r="W62" s="1268"/>
      <c r="X62" s="1268" t="str">
        <f>RIGHT(①共済資格!Q6,1)</f>
        <v/>
      </c>
      <c r="Y62" s="1269"/>
      <c r="Z62" s="1267" t="str">
        <f>IF(①共済資格!S6="","",IF(MID(①共済資格!S6,2,1)="","0",MID(①共済資格!S6,1,1)))</f>
        <v/>
      </c>
      <c r="AA62" s="1268"/>
      <c r="AB62" s="1268" t="str">
        <f>RIGHT(①共済資格!S6,1)</f>
        <v/>
      </c>
      <c r="AC62" s="1269"/>
      <c r="AD62" s="1267" t="str">
        <f>IF(①共済資格!U6="","",IF(MID(①共済資格!U6,2,1)="","0",MID(①共済資格!U6,1,1)))</f>
        <v/>
      </c>
      <c r="AE62" s="1268"/>
      <c r="AF62" s="1268" t="str">
        <f>RIGHT(①共済資格!U6,1)</f>
        <v/>
      </c>
      <c r="AG62" s="1269"/>
      <c r="AH62" s="1245" t="s">
        <v>296</v>
      </c>
      <c r="AI62" s="1246"/>
      <c r="AJ62" s="1246"/>
      <c r="AK62" s="1246"/>
      <c r="AL62" s="1220"/>
      <c r="AM62" s="1221"/>
      <c r="AN62" s="1221"/>
      <c r="AO62" s="1221"/>
      <c r="AP62" s="1221"/>
      <c r="AQ62" s="1221"/>
      <c r="AR62" s="1221"/>
      <c r="AS62" s="1221"/>
      <c r="AT62" s="1221"/>
      <c r="AU62" s="1221"/>
      <c r="AV62" s="1221"/>
      <c r="AW62" s="1221"/>
      <c r="AX62" s="1221"/>
      <c r="AY62" s="1221"/>
      <c r="AZ62" s="1221"/>
      <c r="BA62" s="1221"/>
      <c r="BB62" s="1221"/>
      <c r="BC62" s="1221"/>
      <c r="BD62" s="1222"/>
      <c r="BE62" s="1253"/>
      <c r="BF62" s="1254"/>
      <c r="BG62" s="1254"/>
      <c r="BH62" s="1255"/>
      <c r="BI62" s="1239"/>
      <c r="BJ62" s="1240"/>
      <c r="BK62" s="1240"/>
      <c r="BL62" s="1240"/>
      <c r="BM62" s="1240"/>
      <c r="BN62" s="1240"/>
      <c r="BO62" s="1240"/>
      <c r="BP62" s="1240"/>
      <c r="BQ62" s="1240"/>
      <c r="BR62" s="1240"/>
      <c r="BS62" s="1241"/>
    </row>
    <row r="63" spans="2:102" ht="12" customHeight="1">
      <c r="B63" s="1337"/>
      <c r="C63" s="1337"/>
      <c r="D63" s="1337"/>
      <c r="E63" s="1337"/>
      <c r="F63" s="1337"/>
      <c r="G63" s="1394"/>
      <c r="H63" s="451"/>
      <c r="I63" s="280"/>
      <c r="J63" s="280"/>
      <c r="K63" s="280"/>
      <c r="L63" s="280"/>
      <c r="M63" s="1266"/>
      <c r="N63" s="1264"/>
      <c r="O63" s="1264"/>
      <c r="P63" s="1264"/>
      <c r="Q63" s="1265"/>
      <c r="R63" s="1154"/>
      <c r="S63" s="1154"/>
      <c r="T63" s="1154"/>
      <c r="U63" s="1275"/>
      <c r="V63" s="1267"/>
      <c r="W63" s="1268"/>
      <c r="X63" s="1268"/>
      <c r="Y63" s="1269"/>
      <c r="Z63" s="1267"/>
      <c r="AA63" s="1268"/>
      <c r="AB63" s="1268"/>
      <c r="AC63" s="1269"/>
      <c r="AD63" s="1267"/>
      <c r="AE63" s="1268"/>
      <c r="AF63" s="1268"/>
      <c r="AG63" s="1269"/>
      <c r="AH63" s="1247"/>
      <c r="AI63" s="1246"/>
      <c r="AJ63" s="1246"/>
      <c r="AK63" s="1246"/>
      <c r="AL63" s="1220"/>
      <c r="AM63" s="1221"/>
      <c r="AN63" s="1221"/>
      <c r="AO63" s="1221"/>
      <c r="AP63" s="1221"/>
      <c r="AQ63" s="1221"/>
      <c r="AR63" s="1221"/>
      <c r="AS63" s="1221"/>
      <c r="AT63" s="1221"/>
      <c r="AU63" s="1221"/>
      <c r="AV63" s="1221"/>
      <c r="AW63" s="1221"/>
      <c r="AX63" s="1221"/>
      <c r="AY63" s="1221"/>
      <c r="AZ63" s="1221"/>
      <c r="BA63" s="1221"/>
      <c r="BB63" s="1221"/>
      <c r="BC63" s="1221"/>
      <c r="BD63" s="1222"/>
      <c r="BE63" s="1253"/>
      <c r="BF63" s="1254"/>
      <c r="BG63" s="1254"/>
      <c r="BH63" s="1255"/>
      <c r="BI63" s="1239"/>
      <c r="BJ63" s="1240"/>
      <c r="BK63" s="1240"/>
      <c r="BL63" s="1240"/>
      <c r="BM63" s="1240"/>
      <c r="BN63" s="1240"/>
      <c r="BO63" s="1240"/>
      <c r="BP63" s="1240"/>
      <c r="BQ63" s="1240"/>
      <c r="BR63" s="1240"/>
      <c r="BS63" s="1241"/>
    </row>
    <row r="64" spans="2:102" ht="12" customHeight="1">
      <c r="B64" s="1337"/>
      <c r="C64" s="1337"/>
      <c r="D64" s="1337"/>
      <c r="E64" s="1337"/>
      <c r="F64" s="1337"/>
      <c r="G64" s="1394"/>
      <c r="H64" s="1270" t="s">
        <v>451</v>
      </c>
      <c r="I64" s="1271"/>
      <c r="J64" s="280"/>
      <c r="K64" s="280"/>
      <c r="L64" s="280"/>
      <c r="M64" s="1266"/>
      <c r="N64" s="1264"/>
      <c r="O64" s="1264"/>
      <c r="P64" s="1264"/>
      <c r="Q64" s="1265"/>
      <c r="R64" s="1154"/>
      <c r="S64" s="1154"/>
      <c r="T64" s="1154"/>
      <c r="U64" s="1275"/>
      <c r="V64" s="1267"/>
      <c r="W64" s="1268"/>
      <c r="X64" s="1268"/>
      <c r="Y64" s="1269"/>
      <c r="Z64" s="1267"/>
      <c r="AA64" s="1268"/>
      <c r="AB64" s="1268"/>
      <c r="AC64" s="1269"/>
      <c r="AD64" s="1267"/>
      <c r="AE64" s="1268"/>
      <c r="AF64" s="1268"/>
      <c r="AG64" s="1269"/>
      <c r="AH64" s="1247"/>
      <c r="AI64" s="1246"/>
      <c r="AJ64" s="1246"/>
      <c r="AK64" s="1246"/>
      <c r="AL64" s="1220"/>
      <c r="AM64" s="1221"/>
      <c r="AN64" s="1221"/>
      <c r="AO64" s="1221"/>
      <c r="AP64" s="1221"/>
      <c r="AQ64" s="1221"/>
      <c r="AR64" s="1221"/>
      <c r="AS64" s="1221"/>
      <c r="AT64" s="1221"/>
      <c r="AU64" s="1221"/>
      <c r="AV64" s="1221"/>
      <c r="AW64" s="1221"/>
      <c r="AX64" s="1221"/>
      <c r="AY64" s="1221"/>
      <c r="AZ64" s="1221"/>
      <c r="BA64" s="1221"/>
      <c r="BB64" s="1221"/>
      <c r="BC64" s="1221"/>
      <c r="BD64" s="1222"/>
      <c r="BE64" s="1253"/>
      <c r="BF64" s="1254"/>
      <c r="BG64" s="1254"/>
      <c r="BH64" s="1255"/>
      <c r="BI64" s="1239"/>
      <c r="BJ64" s="1240"/>
      <c r="BK64" s="1240"/>
      <c r="BL64" s="1240"/>
      <c r="BM64" s="1240"/>
      <c r="BN64" s="1240"/>
      <c r="BO64" s="1240"/>
      <c r="BP64" s="1240"/>
      <c r="BQ64" s="1240"/>
      <c r="BR64" s="1240"/>
      <c r="BS64" s="1241"/>
    </row>
    <row r="65" spans="2:102" ht="12" customHeight="1">
      <c r="B65" s="1337"/>
      <c r="C65" s="1337"/>
      <c r="D65" s="1337"/>
      <c r="E65" s="1337"/>
      <c r="F65" s="1337"/>
      <c r="G65" s="1394"/>
      <c r="H65" s="1270"/>
      <c r="I65" s="1271"/>
      <c r="J65" s="280"/>
      <c r="K65" s="280"/>
      <c r="L65" s="280"/>
      <c r="M65" s="1248" t="s">
        <v>297</v>
      </c>
      <c r="N65" s="1249"/>
      <c r="O65" s="1249"/>
      <c r="P65" s="1249"/>
      <c r="Q65" s="1272"/>
      <c r="R65" s="1276" t="s">
        <v>417</v>
      </c>
      <c r="S65" s="1276"/>
      <c r="T65" s="1276"/>
      <c r="U65" s="1276"/>
      <c r="V65" s="1276"/>
      <c r="W65" s="1276"/>
      <c r="X65" s="1276"/>
      <c r="Y65" s="1276"/>
      <c r="Z65" s="1276"/>
      <c r="AA65" s="1276"/>
      <c r="AB65" s="1276"/>
      <c r="AC65" s="1276"/>
      <c r="AD65" s="1276"/>
      <c r="AE65" s="1276"/>
      <c r="AF65" s="1276"/>
      <c r="AG65" s="1276"/>
      <c r="AH65" s="1276"/>
      <c r="AI65" s="1276"/>
      <c r="AJ65" s="1276"/>
      <c r="AK65" s="1276"/>
      <c r="AL65" s="1276"/>
      <c r="AM65" s="1276"/>
      <c r="AN65" s="1276"/>
      <c r="AO65" s="1276"/>
      <c r="AP65" s="1276"/>
      <c r="AQ65" s="1276"/>
      <c r="AR65" s="1276"/>
      <c r="AS65" s="1276"/>
      <c r="AT65" s="1276"/>
      <c r="AU65" s="1276"/>
      <c r="AV65" s="1276"/>
      <c r="AW65" s="1276"/>
      <c r="AX65" s="1276"/>
      <c r="AY65" s="1276"/>
      <c r="AZ65" s="1276"/>
      <c r="BA65" s="1276"/>
      <c r="BB65" s="1276"/>
      <c r="BC65" s="1276"/>
      <c r="BD65" s="1277"/>
      <c r="BE65" s="1247" t="s">
        <v>298</v>
      </c>
      <c r="BF65" s="1246"/>
      <c r="BG65" s="1246"/>
      <c r="BH65" s="1282"/>
      <c r="BI65" s="1239"/>
      <c r="BJ65" s="1240"/>
      <c r="BK65" s="1240"/>
      <c r="BL65" s="1240"/>
      <c r="BM65" s="1240"/>
      <c r="BN65" s="1240"/>
      <c r="BO65" s="1240"/>
      <c r="BP65" s="1240"/>
      <c r="BQ65" s="1240"/>
      <c r="BR65" s="1240"/>
      <c r="BS65" s="1241"/>
    </row>
    <row r="66" spans="2:102" ht="12" customHeight="1">
      <c r="B66" s="1337"/>
      <c r="C66" s="1337"/>
      <c r="D66" s="1337"/>
      <c r="E66" s="1337"/>
      <c r="F66" s="1337"/>
      <c r="G66" s="1394"/>
      <c r="H66" s="451"/>
      <c r="I66" s="280"/>
      <c r="J66" s="280"/>
      <c r="K66" s="280"/>
      <c r="L66" s="280"/>
      <c r="M66" s="1283" t="s">
        <v>299</v>
      </c>
      <c r="N66" s="1284"/>
      <c r="O66" s="1284"/>
      <c r="P66" s="1284"/>
      <c r="Q66" s="1285"/>
      <c r="R66" s="1278"/>
      <c r="S66" s="1278"/>
      <c r="T66" s="1278"/>
      <c r="U66" s="1278"/>
      <c r="V66" s="1278"/>
      <c r="W66" s="1278"/>
      <c r="X66" s="1278"/>
      <c r="Y66" s="1278"/>
      <c r="Z66" s="1278"/>
      <c r="AA66" s="1278"/>
      <c r="AB66" s="1278"/>
      <c r="AC66" s="1278"/>
      <c r="AD66" s="1278"/>
      <c r="AE66" s="1278"/>
      <c r="AF66" s="1278"/>
      <c r="AG66" s="1278"/>
      <c r="AH66" s="1278"/>
      <c r="AI66" s="1278"/>
      <c r="AJ66" s="1278"/>
      <c r="AK66" s="1278"/>
      <c r="AL66" s="1278"/>
      <c r="AM66" s="1278"/>
      <c r="AN66" s="1278"/>
      <c r="AO66" s="1278"/>
      <c r="AP66" s="1278"/>
      <c r="AQ66" s="1278"/>
      <c r="AR66" s="1278"/>
      <c r="AS66" s="1278"/>
      <c r="AT66" s="1278"/>
      <c r="AU66" s="1278"/>
      <c r="AV66" s="1278"/>
      <c r="AW66" s="1278"/>
      <c r="AX66" s="1278"/>
      <c r="AY66" s="1278"/>
      <c r="AZ66" s="1278"/>
      <c r="BA66" s="1278"/>
      <c r="BB66" s="1278"/>
      <c r="BC66" s="1278"/>
      <c r="BD66" s="1279"/>
      <c r="BE66" s="1247"/>
      <c r="BF66" s="1246"/>
      <c r="BG66" s="1246"/>
      <c r="BH66" s="1282"/>
      <c r="BI66" s="1239"/>
      <c r="BJ66" s="1240"/>
      <c r="BK66" s="1240"/>
      <c r="BL66" s="1240"/>
      <c r="BM66" s="1240"/>
      <c r="BN66" s="1240"/>
      <c r="BO66" s="1240"/>
      <c r="BP66" s="1240"/>
      <c r="BQ66" s="1240"/>
      <c r="BR66" s="1240"/>
      <c r="BS66" s="1241"/>
    </row>
    <row r="67" spans="2:102" ht="12" customHeight="1">
      <c r="B67" s="1337"/>
      <c r="C67" s="1337"/>
      <c r="D67" s="1337"/>
      <c r="E67" s="1337"/>
      <c r="F67" s="1337"/>
      <c r="G67" s="1394"/>
      <c r="H67" s="451"/>
      <c r="I67" s="280"/>
      <c r="J67" s="280"/>
      <c r="K67" s="280"/>
      <c r="L67" s="280"/>
      <c r="M67" s="1286"/>
      <c r="N67" s="1287"/>
      <c r="O67" s="1287"/>
      <c r="P67" s="1287"/>
      <c r="Q67" s="1288"/>
      <c r="R67" s="1280"/>
      <c r="S67" s="1280"/>
      <c r="T67" s="1280"/>
      <c r="U67" s="1280"/>
      <c r="V67" s="1280"/>
      <c r="W67" s="1280"/>
      <c r="X67" s="1280"/>
      <c r="Y67" s="1280"/>
      <c r="Z67" s="1280"/>
      <c r="AA67" s="1280"/>
      <c r="AB67" s="1280"/>
      <c r="AC67" s="1280"/>
      <c r="AD67" s="1280"/>
      <c r="AE67" s="1280"/>
      <c r="AF67" s="1280"/>
      <c r="AG67" s="1280"/>
      <c r="AH67" s="1280"/>
      <c r="AI67" s="1280"/>
      <c r="AJ67" s="1280"/>
      <c r="AK67" s="1280"/>
      <c r="AL67" s="1280"/>
      <c r="AM67" s="1280"/>
      <c r="AN67" s="1280"/>
      <c r="AO67" s="1280"/>
      <c r="AP67" s="1280"/>
      <c r="AQ67" s="1280"/>
      <c r="AR67" s="1280"/>
      <c r="AS67" s="1280"/>
      <c r="AT67" s="1280"/>
      <c r="AU67" s="1280"/>
      <c r="AV67" s="1280"/>
      <c r="AW67" s="1280"/>
      <c r="AX67" s="1280"/>
      <c r="AY67" s="1280"/>
      <c r="AZ67" s="1280"/>
      <c r="BA67" s="1280"/>
      <c r="BB67" s="1280"/>
      <c r="BC67" s="1280"/>
      <c r="BD67" s="1281"/>
      <c r="BE67" s="1247"/>
      <c r="BF67" s="1246"/>
      <c r="BG67" s="1246"/>
      <c r="BH67" s="1282"/>
      <c r="BI67" s="1239"/>
      <c r="BJ67" s="1240"/>
      <c r="BK67" s="1240"/>
      <c r="BL67" s="1240"/>
      <c r="BM67" s="1240"/>
      <c r="BN67" s="1240"/>
      <c r="BO67" s="1240"/>
      <c r="BP67" s="1240"/>
      <c r="BQ67" s="1240"/>
      <c r="BR67" s="1240"/>
      <c r="BS67" s="1241"/>
    </row>
    <row r="68" spans="2:102" ht="12" customHeight="1">
      <c r="B68" s="1337"/>
      <c r="C68" s="1337"/>
      <c r="D68" s="1337"/>
      <c r="E68" s="1337"/>
      <c r="F68" s="1337"/>
      <c r="G68" s="1394"/>
      <c r="H68" s="452"/>
      <c r="I68" s="453"/>
      <c r="J68" s="453"/>
      <c r="K68" s="453"/>
      <c r="L68" s="454"/>
      <c r="M68" s="1289" t="s">
        <v>300</v>
      </c>
      <c r="N68" s="1290"/>
      <c r="O68" s="1290"/>
      <c r="P68" s="1290"/>
      <c r="Q68" s="1291"/>
      <c r="R68" s="1256"/>
      <c r="S68" s="1256"/>
      <c r="T68" s="1256"/>
      <c r="U68" s="1257"/>
      <c r="V68" s="1260"/>
      <c r="W68" s="1261"/>
      <c r="X68" s="1261" t="s">
        <v>261</v>
      </c>
      <c r="Y68" s="1262"/>
      <c r="Z68" s="1260"/>
      <c r="AA68" s="1261"/>
      <c r="AB68" s="1261" t="s">
        <v>262</v>
      </c>
      <c r="AC68" s="1262"/>
      <c r="AD68" s="1260"/>
      <c r="AE68" s="1261"/>
      <c r="AF68" s="1261" t="s">
        <v>263</v>
      </c>
      <c r="AG68" s="1262"/>
      <c r="AH68" s="1248" t="s">
        <v>301</v>
      </c>
      <c r="AI68" s="1249"/>
      <c r="AJ68" s="1249"/>
      <c r="AK68" s="1249"/>
      <c r="AL68" s="1217"/>
      <c r="AM68" s="1218"/>
      <c r="AN68" s="1218"/>
      <c r="AO68" s="1218"/>
      <c r="AP68" s="1218"/>
      <c r="AQ68" s="1218"/>
      <c r="AR68" s="1218"/>
      <c r="AS68" s="1218"/>
      <c r="AT68" s="1218"/>
      <c r="AU68" s="1218"/>
      <c r="AV68" s="1218"/>
      <c r="AW68" s="1218"/>
      <c r="AX68" s="1218"/>
      <c r="AY68" s="1218"/>
      <c r="AZ68" s="1218"/>
      <c r="BA68" s="1218"/>
      <c r="BB68" s="1218"/>
      <c r="BC68" s="1218"/>
      <c r="BD68" s="1219"/>
      <c r="BE68" s="293"/>
      <c r="BF68" s="294"/>
      <c r="BG68" s="294"/>
      <c r="BH68" s="295"/>
      <c r="BI68" s="1239"/>
      <c r="BJ68" s="1240"/>
      <c r="BK68" s="1240"/>
      <c r="BL68" s="1240"/>
      <c r="BM68" s="1240"/>
      <c r="BN68" s="1240"/>
      <c r="BO68" s="1240"/>
      <c r="BP68" s="1240"/>
      <c r="BQ68" s="1240"/>
      <c r="BR68" s="1240"/>
      <c r="BS68" s="1241"/>
      <c r="CX68" s="283" t="b">
        <v>0</v>
      </c>
    </row>
    <row r="69" spans="2:102" ht="12" customHeight="1">
      <c r="B69" s="1337"/>
      <c r="C69" s="1337"/>
      <c r="D69" s="1337"/>
      <c r="E69" s="1337"/>
      <c r="F69" s="1337"/>
      <c r="G69" s="1394"/>
      <c r="H69" s="1270"/>
      <c r="I69" s="1271"/>
      <c r="J69" s="335"/>
      <c r="K69" s="335"/>
      <c r="L69" s="456"/>
      <c r="M69" s="1263" t="s">
        <v>302</v>
      </c>
      <c r="N69" s="1264"/>
      <c r="O69" s="1264"/>
      <c r="P69" s="1264"/>
      <c r="Q69" s="1265"/>
      <c r="R69" s="1258"/>
      <c r="S69" s="1258"/>
      <c r="T69" s="1258"/>
      <c r="U69" s="1259"/>
      <c r="V69" s="1267"/>
      <c r="W69" s="1268"/>
      <c r="X69" s="1268"/>
      <c r="Y69" s="1269"/>
      <c r="Z69" s="1267"/>
      <c r="AA69" s="1268"/>
      <c r="AB69" s="1268"/>
      <c r="AC69" s="1269"/>
      <c r="AD69" s="1267"/>
      <c r="AE69" s="1268"/>
      <c r="AF69" s="1268"/>
      <c r="AG69" s="1269"/>
      <c r="AH69" s="1245" t="s">
        <v>296</v>
      </c>
      <c r="AI69" s="1246"/>
      <c r="AJ69" s="1246"/>
      <c r="AK69" s="1246"/>
      <c r="AL69" s="1220"/>
      <c r="AM69" s="1221"/>
      <c r="AN69" s="1221"/>
      <c r="AO69" s="1221"/>
      <c r="AP69" s="1221"/>
      <c r="AQ69" s="1221"/>
      <c r="AR69" s="1221"/>
      <c r="AS69" s="1221"/>
      <c r="AT69" s="1221"/>
      <c r="AU69" s="1221"/>
      <c r="AV69" s="1221"/>
      <c r="AW69" s="1221"/>
      <c r="AX69" s="1221"/>
      <c r="AY69" s="1221"/>
      <c r="AZ69" s="1221"/>
      <c r="BA69" s="1221"/>
      <c r="BB69" s="1221"/>
      <c r="BC69" s="1221"/>
      <c r="BD69" s="1222"/>
      <c r="BE69" s="293"/>
      <c r="BF69" s="294"/>
      <c r="BG69" s="294"/>
      <c r="BH69" s="295"/>
      <c r="BI69" s="1239"/>
      <c r="BJ69" s="1240"/>
      <c r="BK69" s="1240"/>
      <c r="BL69" s="1240"/>
      <c r="BM69" s="1240"/>
      <c r="BN69" s="1240"/>
      <c r="BO69" s="1240"/>
      <c r="BP69" s="1240"/>
      <c r="BQ69" s="1240"/>
      <c r="BR69" s="1240"/>
      <c r="BS69" s="1241"/>
    </row>
    <row r="70" spans="2:102" ht="12" customHeight="1">
      <c r="B70" s="1337"/>
      <c r="C70" s="1337"/>
      <c r="D70" s="1337"/>
      <c r="E70" s="1337"/>
      <c r="F70" s="1337"/>
      <c r="G70" s="1394"/>
      <c r="H70" s="1270"/>
      <c r="I70" s="1271"/>
      <c r="J70" s="335"/>
      <c r="K70" s="335"/>
      <c r="L70" s="456"/>
      <c r="M70" s="1266"/>
      <c r="N70" s="1264"/>
      <c r="O70" s="1264"/>
      <c r="P70" s="1264"/>
      <c r="Q70" s="1265"/>
      <c r="R70" s="1258"/>
      <c r="S70" s="1258"/>
      <c r="T70" s="1258"/>
      <c r="U70" s="1259"/>
      <c r="V70" s="1267"/>
      <c r="W70" s="1268"/>
      <c r="X70" s="1268"/>
      <c r="Y70" s="1269"/>
      <c r="Z70" s="1267"/>
      <c r="AA70" s="1268"/>
      <c r="AB70" s="1268"/>
      <c r="AC70" s="1269"/>
      <c r="AD70" s="1267"/>
      <c r="AE70" s="1268"/>
      <c r="AF70" s="1268"/>
      <c r="AG70" s="1269"/>
      <c r="AH70" s="1247"/>
      <c r="AI70" s="1246"/>
      <c r="AJ70" s="1246"/>
      <c r="AK70" s="1246"/>
      <c r="AL70" s="1220"/>
      <c r="AM70" s="1221"/>
      <c r="AN70" s="1221"/>
      <c r="AO70" s="1221"/>
      <c r="AP70" s="1221"/>
      <c r="AQ70" s="1221"/>
      <c r="AR70" s="1221"/>
      <c r="AS70" s="1221"/>
      <c r="AT70" s="1221"/>
      <c r="AU70" s="1221"/>
      <c r="AV70" s="1221"/>
      <c r="AW70" s="1221"/>
      <c r="AX70" s="1221"/>
      <c r="AY70" s="1221"/>
      <c r="AZ70" s="1221"/>
      <c r="BA70" s="1221"/>
      <c r="BB70" s="1221"/>
      <c r="BC70" s="1221"/>
      <c r="BD70" s="1222"/>
      <c r="BE70" s="293"/>
      <c r="BF70" s="294"/>
      <c r="BG70" s="294"/>
      <c r="BH70" s="295"/>
      <c r="BI70" s="1239"/>
      <c r="BJ70" s="1240"/>
      <c r="BK70" s="1240"/>
      <c r="BL70" s="1240"/>
      <c r="BM70" s="1240"/>
      <c r="BN70" s="1240"/>
      <c r="BO70" s="1240"/>
      <c r="BP70" s="1240"/>
      <c r="BQ70" s="1240"/>
      <c r="BR70" s="1240"/>
      <c r="BS70" s="1241"/>
    </row>
    <row r="71" spans="2:102" ht="12" customHeight="1" thickBot="1">
      <c r="B71" s="1337"/>
      <c r="C71" s="1337"/>
      <c r="D71" s="1337"/>
      <c r="E71" s="1337"/>
      <c r="F71" s="1337"/>
      <c r="G71" s="1394"/>
      <c r="H71" s="455"/>
      <c r="I71" s="335"/>
      <c r="J71" s="335"/>
      <c r="K71" s="335"/>
      <c r="L71" s="456"/>
      <c r="M71" s="1266"/>
      <c r="N71" s="1264"/>
      <c r="O71" s="1264"/>
      <c r="P71" s="1264"/>
      <c r="Q71" s="1265"/>
      <c r="R71" s="1258"/>
      <c r="S71" s="1258"/>
      <c r="T71" s="1258"/>
      <c r="U71" s="1259"/>
      <c r="V71" s="1267"/>
      <c r="W71" s="1268"/>
      <c r="X71" s="1268"/>
      <c r="Y71" s="1269"/>
      <c r="Z71" s="1267"/>
      <c r="AA71" s="1268"/>
      <c r="AB71" s="1268"/>
      <c r="AC71" s="1269"/>
      <c r="AD71" s="1267"/>
      <c r="AE71" s="1268"/>
      <c r="AF71" s="1268"/>
      <c r="AG71" s="1269"/>
      <c r="AH71" s="1247"/>
      <c r="AI71" s="1246"/>
      <c r="AJ71" s="1246"/>
      <c r="AK71" s="1246"/>
      <c r="AL71" s="1220"/>
      <c r="AM71" s="1221"/>
      <c r="AN71" s="1221"/>
      <c r="AO71" s="1221"/>
      <c r="AP71" s="1221"/>
      <c r="AQ71" s="1221"/>
      <c r="AR71" s="1221"/>
      <c r="AS71" s="1221"/>
      <c r="AT71" s="1221"/>
      <c r="AU71" s="1221"/>
      <c r="AV71" s="1221"/>
      <c r="AW71" s="1221"/>
      <c r="AX71" s="1221"/>
      <c r="AY71" s="1221"/>
      <c r="AZ71" s="1221"/>
      <c r="BA71" s="1221"/>
      <c r="BB71" s="1221"/>
      <c r="BC71" s="1221"/>
      <c r="BD71" s="1222"/>
      <c r="BE71" s="293"/>
      <c r="BF71" s="294"/>
      <c r="BG71" s="294"/>
      <c r="BH71" s="295"/>
      <c r="BI71" s="1242"/>
      <c r="BJ71" s="1243"/>
      <c r="BK71" s="1243"/>
      <c r="BL71" s="1243"/>
      <c r="BM71" s="1243"/>
      <c r="BN71" s="1243"/>
      <c r="BO71" s="1243"/>
      <c r="BP71" s="1243"/>
      <c r="BQ71" s="1243"/>
      <c r="BR71" s="1243"/>
      <c r="BS71" s="1244"/>
    </row>
    <row r="72" spans="2:102" ht="12" customHeight="1">
      <c r="B72" s="296"/>
      <c r="C72" s="296"/>
      <c r="D72" s="296"/>
      <c r="E72" s="296"/>
      <c r="F72" s="296"/>
      <c r="G72" s="297"/>
      <c r="H72" s="298"/>
      <c r="I72" s="299"/>
      <c r="J72" s="299"/>
      <c r="K72" s="299"/>
      <c r="L72" s="299"/>
      <c r="M72" s="299"/>
      <c r="N72" s="299"/>
      <c r="O72" s="299"/>
      <c r="P72" s="299"/>
      <c r="Q72" s="300"/>
      <c r="R72" s="301"/>
      <c r="S72" s="302"/>
      <c r="T72" s="302"/>
      <c r="U72" s="302"/>
      <c r="V72" s="302"/>
      <c r="W72" s="303"/>
      <c r="X72" s="304" t="s">
        <v>303</v>
      </c>
      <c r="Y72" s="305"/>
      <c r="Z72" s="305"/>
      <c r="AA72" s="305"/>
      <c r="AB72" s="305"/>
      <c r="AC72" s="306"/>
      <c r="AD72" s="1191" t="s">
        <v>304</v>
      </c>
      <c r="AE72" s="1192"/>
      <c r="AF72" s="1192"/>
      <c r="AG72" s="1193"/>
      <c r="AH72" s="1197"/>
      <c r="AI72" s="1198"/>
      <c r="AJ72" s="1199" t="s">
        <v>261</v>
      </c>
      <c r="AK72" s="1200"/>
      <c r="AL72" s="1197"/>
      <c r="AM72" s="1198"/>
      <c r="AN72" s="1199" t="s">
        <v>262</v>
      </c>
      <c r="AO72" s="1200"/>
      <c r="AP72" s="1197"/>
      <c r="AQ72" s="1198"/>
      <c r="AR72" s="1199" t="s">
        <v>263</v>
      </c>
      <c r="AS72" s="1200"/>
      <c r="AT72" s="1223" t="s">
        <v>305</v>
      </c>
      <c r="AU72" s="1224"/>
      <c r="AV72" s="1224"/>
      <c r="AW72" s="1225"/>
      <c r="AX72" s="1226" t="s">
        <v>306</v>
      </c>
      <c r="AY72" s="1227"/>
      <c r="AZ72" s="1227"/>
      <c r="BA72" s="1227"/>
      <c r="BB72" s="1227"/>
      <c r="BC72" s="1227"/>
      <c r="BD72" s="1227"/>
      <c r="BE72" s="1227"/>
      <c r="BF72" s="1227"/>
      <c r="BG72" s="1227"/>
      <c r="BH72" s="1227"/>
      <c r="BI72" s="1227"/>
      <c r="BJ72" s="1227"/>
      <c r="BK72" s="1227"/>
      <c r="BL72" s="1227"/>
      <c r="BM72" s="1227"/>
      <c r="BN72" s="1227"/>
      <c r="BO72" s="1227"/>
      <c r="BP72" s="1227"/>
      <c r="BQ72" s="302"/>
      <c r="BR72" s="302"/>
      <c r="BS72" s="307"/>
    </row>
    <row r="73" spans="2:102" ht="12" customHeight="1">
      <c r="B73" s="296"/>
      <c r="C73" s="296"/>
      <c r="D73" s="296"/>
      <c r="E73" s="296"/>
      <c r="F73" s="296"/>
      <c r="G73" s="308"/>
      <c r="H73" s="309"/>
      <c r="I73" s="310"/>
      <c r="J73" s="310"/>
      <c r="K73" s="310"/>
      <c r="L73" s="310"/>
      <c r="M73" s="310"/>
      <c r="N73" s="310"/>
      <c r="O73" s="310"/>
      <c r="P73" s="310"/>
      <c r="Q73" s="311"/>
      <c r="R73" s="312"/>
      <c r="S73" s="313"/>
      <c r="T73" s="313"/>
      <c r="U73" s="313"/>
      <c r="V73" s="313"/>
      <c r="W73" s="314"/>
      <c r="X73" s="1211" t="s">
        <v>307</v>
      </c>
      <c r="Y73" s="1212"/>
      <c r="Z73" s="1212"/>
      <c r="AA73" s="1212"/>
      <c r="AB73" s="1212"/>
      <c r="AC73" s="1213"/>
      <c r="AD73" s="1178"/>
      <c r="AE73" s="1179"/>
      <c r="AF73" s="1179"/>
      <c r="AG73" s="1180"/>
      <c r="AH73" s="1161"/>
      <c r="AI73" s="1162"/>
      <c r="AJ73" s="1165"/>
      <c r="AK73" s="1166"/>
      <c r="AL73" s="1161"/>
      <c r="AM73" s="1162"/>
      <c r="AN73" s="1165"/>
      <c r="AO73" s="1166"/>
      <c r="AP73" s="1161"/>
      <c r="AQ73" s="1162"/>
      <c r="AR73" s="1165"/>
      <c r="AS73" s="1166"/>
      <c r="AT73" s="1169" t="s">
        <v>296</v>
      </c>
      <c r="AU73" s="1170"/>
      <c r="AV73" s="1170"/>
      <c r="AW73" s="1171"/>
      <c r="AX73" s="1207"/>
      <c r="AY73" s="1208"/>
      <c r="AZ73" s="1208"/>
      <c r="BA73" s="1208"/>
      <c r="BB73" s="1208"/>
      <c r="BC73" s="1208"/>
      <c r="BD73" s="1208"/>
      <c r="BE73" s="1208"/>
      <c r="BF73" s="1208"/>
      <c r="BG73" s="1208"/>
      <c r="BH73" s="1208"/>
      <c r="BI73" s="1208"/>
      <c r="BJ73" s="1208"/>
      <c r="BK73" s="1208"/>
      <c r="BL73" s="1208"/>
      <c r="BM73" s="1208"/>
      <c r="BN73" s="1208"/>
      <c r="BO73" s="1208"/>
      <c r="BP73" s="1208"/>
      <c r="BQ73" s="313"/>
      <c r="BR73" s="313"/>
      <c r="BS73" s="315"/>
    </row>
    <row r="74" spans="2:102" ht="12" customHeight="1">
      <c r="B74" s="296"/>
      <c r="C74" s="296"/>
      <c r="D74" s="296"/>
      <c r="E74" s="296"/>
      <c r="F74" s="296"/>
      <c r="G74" s="308"/>
      <c r="H74" s="309"/>
      <c r="I74" s="310"/>
      <c r="J74" s="310"/>
      <c r="K74" s="310"/>
      <c r="L74" s="310"/>
      <c r="M74" s="310"/>
      <c r="N74" s="310"/>
      <c r="O74" s="310"/>
      <c r="P74" s="310"/>
      <c r="Q74" s="311"/>
      <c r="R74" s="312"/>
      <c r="S74" s="313"/>
      <c r="T74" s="313"/>
      <c r="U74" s="313"/>
      <c r="V74" s="313"/>
      <c r="W74" s="314"/>
      <c r="X74" s="1211"/>
      <c r="Y74" s="1212"/>
      <c r="Z74" s="1212"/>
      <c r="AA74" s="1212"/>
      <c r="AB74" s="1212"/>
      <c r="AC74" s="1213"/>
      <c r="AD74" s="1178"/>
      <c r="AE74" s="1179"/>
      <c r="AF74" s="1179"/>
      <c r="AG74" s="1180"/>
      <c r="AH74" s="1161"/>
      <c r="AI74" s="1162"/>
      <c r="AJ74" s="1165"/>
      <c r="AK74" s="1166"/>
      <c r="AL74" s="1161"/>
      <c r="AM74" s="1162"/>
      <c r="AN74" s="1165"/>
      <c r="AO74" s="1166"/>
      <c r="AP74" s="1161"/>
      <c r="AQ74" s="1162"/>
      <c r="AR74" s="1165"/>
      <c r="AS74" s="1166"/>
      <c r="AT74" s="1169"/>
      <c r="AU74" s="1170"/>
      <c r="AV74" s="1170"/>
      <c r="AW74" s="1171"/>
      <c r="AX74" s="1207"/>
      <c r="AY74" s="1208"/>
      <c r="AZ74" s="1208"/>
      <c r="BA74" s="1208"/>
      <c r="BB74" s="1208"/>
      <c r="BC74" s="1208"/>
      <c r="BD74" s="1208"/>
      <c r="BE74" s="1208"/>
      <c r="BF74" s="1208"/>
      <c r="BG74" s="1208"/>
      <c r="BH74" s="1208"/>
      <c r="BI74" s="1208"/>
      <c r="BJ74" s="1208"/>
      <c r="BK74" s="1208"/>
      <c r="BL74" s="1208"/>
      <c r="BM74" s="1208"/>
      <c r="BN74" s="1208"/>
      <c r="BO74" s="1208"/>
      <c r="BP74" s="1208"/>
      <c r="BQ74" s="313"/>
      <c r="BR74" s="313"/>
      <c r="BS74" s="315"/>
    </row>
    <row r="75" spans="2:102" ht="12" customHeight="1">
      <c r="B75" s="296"/>
      <c r="C75" s="296"/>
      <c r="D75" s="296"/>
      <c r="E75" s="296"/>
      <c r="F75" s="296"/>
      <c r="G75" s="308"/>
      <c r="H75" s="309"/>
      <c r="I75" s="310"/>
      <c r="J75" s="310"/>
      <c r="K75" s="310"/>
      <c r="L75" s="310"/>
      <c r="M75" s="310"/>
      <c r="N75" s="310"/>
      <c r="O75" s="310"/>
      <c r="P75" s="310"/>
      <c r="Q75" s="311"/>
      <c r="R75" s="316"/>
      <c r="S75" s="317"/>
      <c r="T75" s="317"/>
      <c r="U75" s="317"/>
      <c r="V75" s="317"/>
      <c r="W75" s="318"/>
      <c r="X75" s="1230"/>
      <c r="Y75" s="1231"/>
      <c r="Z75" s="1231"/>
      <c r="AA75" s="1231"/>
      <c r="AB75" s="1231"/>
      <c r="AC75" s="1232"/>
      <c r="AD75" s="1194"/>
      <c r="AE75" s="1195"/>
      <c r="AF75" s="1195"/>
      <c r="AG75" s="1196"/>
      <c r="AH75" s="1163"/>
      <c r="AI75" s="1164"/>
      <c r="AJ75" s="1167"/>
      <c r="AK75" s="1168"/>
      <c r="AL75" s="1163"/>
      <c r="AM75" s="1164"/>
      <c r="AN75" s="1167"/>
      <c r="AO75" s="1168"/>
      <c r="AP75" s="1163"/>
      <c r="AQ75" s="1164"/>
      <c r="AR75" s="1167"/>
      <c r="AS75" s="1168"/>
      <c r="AT75" s="1172"/>
      <c r="AU75" s="1173"/>
      <c r="AV75" s="1173"/>
      <c r="AW75" s="1174"/>
      <c r="AX75" s="1228"/>
      <c r="AY75" s="1229"/>
      <c r="AZ75" s="1229"/>
      <c r="BA75" s="1229"/>
      <c r="BB75" s="1229"/>
      <c r="BC75" s="1229"/>
      <c r="BD75" s="1229"/>
      <c r="BE75" s="1229"/>
      <c r="BF75" s="1229"/>
      <c r="BG75" s="1229"/>
      <c r="BH75" s="1229"/>
      <c r="BI75" s="1229"/>
      <c r="BJ75" s="1229"/>
      <c r="BK75" s="1229"/>
      <c r="BL75" s="1229"/>
      <c r="BM75" s="1229"/>
      <c r="BN75" s="1229"/>
      <c r="BO75" s="1229"/>
      <c r="BP75" s="1229"/>
      <c r="BQ75" s="317"/>
      <c r="BR75" s="317"/>
      <c r="BS75" s="319"/>
    </row>
    <row r="76" spans="2:102" ht="12" customHeight="1">
      <c r="B76" s="296"/>
      <c r="C76" s="296"/>
      <c r="D76" s="296"/>
      <c r="E76" s="296"/>
      <c r="F76" s="296"/>
      <c r="G76" s="308"/>
      <c r="H76" s="309"/>
      <c r="I76" s="310"/>
      <c r="J76" s="310"/>
      <c r="K76" s="310"/>
      <c r="L76" s="310"/>
      <c r="M76" s="310"/>
      <c r="N76" s="310"/>
      <c r="O76" s="310"/>
      <c r="P76" s="310"/>
      <c r="Q76" s="311"/>
      <c r="R76" s="320"/>
      <c r="S76" s="321"/>
      <c r="T76" s="321"/>
      <c r="U76" s="321"/>
      <c r="V76" s="321"/>
      <c r="W76" s="322"/>
      <c r="X76" s="323" t="s">
        <v>308</v>
      </c>
      <c r="Y76" s="324"/>
      <c r="Z76" s="324"/>
      <c r="AA76" s="324"/>
      <c r="AB76" s="324"/>
      <c r="AC76" s="325"/>
      <c r="AD76" s="1175" t="s">
        <v>304</v>
      </c>
      <c r="AE76" s="1176"/>
      <c r="AF76" s="1176"/>
      <c r="AG76" s="1177"/>
      <c r="AH76" s="1184"/>
      <c r="AI76" s="1185"/>
      <c r="AJ76" s="1186" t="s">
        <v>261</v>
      </c>
      <c r="AK76" s="1187"/>
      <c r="AL76" s="1184"/>
      <c r="AM76" s="1185"/>
      <c r="AN76" s="1186" t="s">
        <v>262</v>
      </c>
      <c r="AO76" s="1187"/>
      <c r="AP76" s="1184"/>
      <c r="AQ76" s="1185"/>
      <c r="AR76" s="1186" t="s">
        <v>263</v>
      </c>
      <c r="AS76" s="1187"/>
      <c r="AT76" s="1188" t="s">
        <v>309</v>
      </c>
      <c r="AU76" s="1189"/>
      <c r="AV76" s="1189"/>
      <c r="AW76" s="1190"/>
      <c r="AX76" s="1205" t="s">
        <v>310</v>
      </c>
      <c r="AY76" s="1206"/>
      <c r="AZ76" s="1206"/>
      <c r="BA76" s="1206"/>
      <c r="BB76" s="1206"/>
      <c r="BC76" s="1206"/>
      <c r="BD76" s="1206"/>
      <c r="BE76" s="1206"/>
      <c r="BF76" s="1206"/>
      <c r="BG76" s="1206"/>
      <c r="BH76" s="1206"/>
      <c r="BI76" s="1206"/>
      <c r="BJ76" s="1206"/>
      <c r="BK76" s="1206"/>
      <c r="BL76" s="1206"/>
      <c r="BM76" s="1206"/>
      <c r="BN76" s="1206"/>
      <c r="BO76" s="1206"/>
      <c r="BP76" s="1206"/>
      <c r="BQ76" s="321"/>
      <c r="BR76" s="321"/>
      <c r="BS76" s="326"/>
    </row>
    <row r="77" spans="2:102" ht="12" customHeight="1">
      <c r="B77" s="296"/>
      <c r="C77" s="296"/>
      <c r="D77" s="296"/>
      <c r="E77" s="296"/>
      <c r="F77" s="296"/>
      <c r="G77" s="308"/>
      <c r="H77" s="309"/>
      <c r="I77" s="310"/>
      <c r="J77" s="310"/>
      <c r="K77" s="310"/>
      <c r="L77" s="310"/>
      <c r="M77" s="310"/>
      <c r="N77" s="310"/>
      <c r="O77" s="310"/>
      <c r="P77" s="310"/>
      <c r="Q77" s="311"/>
      <c r="R77" s="312"/>
      <c r="S77" s="313"/>
      <c r="T77" s="313"/>
      <c r="U77" s="313"/>
      <c r="V77" s="313"/>
      <c r="W77" s="314"/>
      <c r="X77" s="1211" t="s">
        <v>311</v>
      </c>
      <c r="Y77" s="1212"/>
      <c r="Z77" s="1212"/>
      <c r="AA77" s="1212"/>
      <c r="AB77" s="1212"/>
      <c r="AC77" s="1213"/>
      <c r="AD77" s="1178"/>
      <c r="AE77" s="1179"/>
      <c r="AF77" s="1179"/>
      <c r="AG77" s="1180"/>
      <c r="AH77" s="1161"/>
      <c r="AI77" s="1162"/>
      <c r="AJ77" s="1165"/>
      <c r="AK77" s="1166"/>
      <c r="AL77" s="1161"/>
      <c r="AM77" s="1162"/>
      <c r="AN77" s="1165"/>
      <c r="AO77" s="1166"/>
      <c r="AP77" s="1161"/>
      <c r="AQ77" s="1162"/>
      <c r="AR77" s="1165"/>
      <c r="AS77" s="1166"/>
      <c r="AT77" s="1169" t="s">
        <v>296</v>
      </c>
      <c r="AU77" s="1170"/>
      <c r="AV77" s="1170"/>
      <c r="AW77" s="1171"/>
      <c r="AX77" s="1207"/>
      <c r="AY77" s="1208"/>
      <c r="AZ77" s="1208"/>
      <c r="BA77" s="1208"/>
      <c r="BB77" s="1208"/>
      <c r="BC77" s="1208"/>
      <c r="BD77" s="1208"/>
      <c r="BE77" s="1208"/>
      <c r="BF77" s="1208"/>
      <c r="BG77" s="1208"/>
      <c r="BH77" s="1208"/>
      <c r="BI77" s="1208"/>
      <c r="BJ77" s="1208"/>
      <c r="BK77" s="1208"/>
      <c r="BL77" s="1208"/>
      <c r="BM77" s="1208"/>
      <c r="BN77" s="1208"/>
      <c r="BO77" s="1208"/>
      <c r="BP77" s="1208"/>
      <c r="BQ77" s="313"/>
      <c r="BR77" s="313"/>
      <c r="BS77" s="315"/>
    </row>
    <row r="78" spans="2:102" ht="12" customHeight="1">
      <c r="B78" s="296"/>
      <c r="C78" s="296"/>
      <c r="D78" s="296"/>
      <c r="E78" s="296"/>
      <c r="F78" s="296"/>
      <c r="G78" s="308"/>
      <c r="H78" s="309"/>
      <c r="I78" s="310"/>
      <c r="J78" s="310"/>
      <c r="K78" s="310"/>
      <c r="L78" s="310"/>
      <c r="M78" s="310"/>
      <c r="N78" s="310"/>
      <c r="O78" s="310"/>
      <c r="P78" s="310"/>
      <c r="Q78" s="311"/>
      <c r="R78" s="312"/>
      <c r="S78" s="313"/>
      <c r="T78" s="313"/>
      <c r="U78" s="313"/>
      <c r="V78" s="313"/>
      <c r="W78" s="314"/>
      <c r="X78" s="1211"/>
      <c r="Y78" s="1212"/>
      <c r="Z78" s="1212"/>
      <c r="AA78" s="1212"/>
      <c r="AB78" s="1212"/>
      <c r="AC78" s="1213"/>
      <c r="AD78" s="1178"/>
      <c r="AE78" s="1179"/>
      <c r="AF78" s="1179"/>
      <c r="AG78" s="1180"/>
      <c r="AH78" s="1161"/>
      <c r="AI78" s="1162"/>
      <c r="AJ78" s="1165"/>
      <c r="AK78" s="1166"/>
      <c r="AL78" s="1161"/>
      <c r="AM78" s="1162"/>
      <c r="AN78" s="1165"/>
      <c r="AO78" s="1166"/>
      <c r="AP78" s="1161"/>
      <c r="AQ78" s="1162"/>
      <c r="AR78" s="1165"/>
      <c r="AS78" s="1166"/>
      <c r="AT78" s="1169"/>
      <c r="AU78" s="1170"/>
      <c r="AV78" s="1170"/>
      <c r="AW78" s="1171"/>
      <c r="AX78" s="1207"/>
      <c r="AY78" s="1208"/>
      <c r="AZ78" s="1208"/>
      <c r="BA78" s="1208"/>
      <c r="BB78" s="1208"/>
      <c r="BC78" s="1208"/>
      <c r="BD78" s="1208"/>
      <c r="BE78" s="1208"/>
      <c r="BF78" s="1208"/>
      <c r="BG78" s="1208"/>
      <c r="BH78" s="1208"/>
      <c r="BI78" s="1208"/>
      <c r="BJ78" s="1208"/>
      <c r="BK78" s="1208"/>
      <c r="BL78" s="1208"/>
      <c r="BM78" s="1208"/>
      <c r="BN78" s="1208"/>
      <c r="BO78" s="1208"/>
      <c r="BP78" s="1208"/>
      <c r="BQ78" s="313"/>
      <c r="BR78" s="313"/>
      <c r="BS78" s="315"/>
    </row>
    <row r="79" spans="2:102" ht="12" customHeight="1" thickBot="1">
      <c r="B79" s="296"/>
      <c r="C79" s="296"/>
      <c r="D79" s="296"/>
      <c r="E79" s="296"/>
      <c r="F79" s="296"/>
      <c r="G79" s="327"/>
      <c r="H79" s="328"/>
      <c r="I79" s="329"/>
      <c r="J79" s="329"/>
      <c r="K79" s="329"/>
      <c r="L79" s="329"/>
      <c r="M79" s="329"/>
      <c r="N79" s="329"/>
      <c r="O79" s="329"/>
      <c r="P79" s="329"/>
      <c r="Q79" s="330"/>
      <c r="R79" s="331"/>
      <c r="S79" s="332"/>
      <c r="T79" s="332"/>
      <c r="U79" s="332"/>
      <c r="V79" s="332"/>
      <c r="W79" s="333"/>
      <c r="X79" s="1214"/>
      <c r="Y79" s="1215"/>
      <c r="Z79" s="1215"/>
      <c r="AA79" s="1215"/>
      <c r="AB79" s="1215"/>
      <c r="AC79" s="1216"/>
      <c r="AD79" s="1181"/>
      <c r="AE79" s="1182"/>
      <c r="AF79" s="1182"/>
      <c r="AG79" s="1183"/>
      <c r="AH79" s="1201"/>
      <c r="AI79" s="1202"/>
      <c r="AJ79" s="1203"/>
      <c r="AK79" s="1204"/>
      <c r="AL79" s="1201"/>
      <c r="AM79" s="1202"/>
      <c r="AN79" s="1203"/>
      <c r="AO79" s="1204"/>
      <c r="AP79" s="1201"/>
      <c r="AQ79" s="1202"/>
      <c r="AR79" s="1203"/>
      <c r="AS79" s="1204"/>
      <c r="AT79" s="1233"/>
      <c r="AU79" s="1234"/>
      <c r="AV79" s="1234"/>
      <c r="AW79" s="1235"/>
      <c r="AX79" s="1209"/>
      <c r="AY79" s="1210"/>
      <c r="AZ79" s="1210"/>
      <c r="BA79" s="1210"/>
      <c r="BB79" s="1210"/>
      <c r="BC79" s="1210"/>
      <c r="BD79" s="1210"/>
      <c r="BE79" s="1210"/>
      <c r="BF79" s="1210"/>
      <c r="BG79" s="1210"/>
      <c r="BH79" s="1210"/>
      <c r="BI79" s="1210"/>
      <c r="BJ79" s="1210"/>
      <c r="BK79" s="1210"/>
      <c r="BL79" s="1210"/>
      <c r="BM79" s="1210"/>
      <c r="BN79" s="1210"/>
      <c r="BO79" s="1210"/>
      <c r="BP79" s="1210"/>
      <c r="BQ79" s="332"/>
      <c r="BR79" s="332"/>
      <c r="BS79" s="334"/>
    </row>
    <row r="80" spans="2:102" ht="7.5" customHeight="1">
      <c r="B80" s="1138" t="s">
        <v>312</v>
      </c>
      <c r="C80" s="1138"/>
      <c r="D80" s="1138"/>
      <c r="E80" s="1138"/>
      <c r="F80" s="1138"/>
      <c r="G80" s="1138"/>
      <c r="H80" s="1138"/>
      <c r="I80" s="1138"/>
      <c r="J80" s="1138"/>
      <c r="K80" s="1138"/>
      <c r="L80" s="1138"/>
      <c r="M80" s="1138"/>
      <c r="N80" s="1138"/>
      <c r="O80" s="1138"/>
      <c r="P80" s="1138"/>
      <c r="Q80" s="1138"/>
      <c r="R80" s="1138"/>
      <c r="S80" s="1138"/>
      <c r="T80" s="1138"/>
      <c r="U80" s="1138"/>
      <c r="V80" s="1138"/>
      <c r="W80" s="1138"/>
      <c r="X80" s="1138"/>
      <c r="Y80" s="1138"/>
      <c r="Z80" s="1138"/>
      <c r="AA80" s="1138"/>
      <c r="AB80" s="1138"/>
      <c r="AC80" s="1138"/>
      <c r="AD80" s="1138"/>
      <c r="AE80" s="1138"/>
      <c r="AF80" s="1138"/>
      <c r="AG80" s="1138"/>
      <c r="AH80" s="1138"/>
      <c r="AI80" s="1138"/>
      <c r="AJ80" s="1138"/>
      <c r="AK80" s="1138"/>
      <c r="AL80" s="1138"/>
      <c r="AM80" s="1138"/>
      <c r="AN80" s="1138"/>
      <c r="AO80" s="1138"/>
      <c r="AP80" s="1138"/>
      <c r="AQ80" s="1138"/>
      <c r="AR80" s="1138"/>
      <c r="AS80" s="1138"/>
      <c r="AT80" s="1138"/>
      <c r="AU80" s="1138"/>
      <c r="AV80" s="1138"/>
      <c r="AW80" s="1138"/>
      <c r="AX80" s="1138"/>
      <c r="AY80" s="1138"/>
      <c r="AZ80" s="1138"/>
      <c r="BA80" s="1138"/>
      <c r="BB80" s="1138"/>
      <c r="BC80" s="1138"/>
      <c r="BD80" s="1138"/>
      <c r="BE80" s="1138"/>
      <c r="BF80" s="1138"/>
      <c r="BG80" s="1138"/>
      <c r="BH80" s="1138"/>
      <c r="BI80" s="1138"/>
      <c r="BJ80" s="1138"/>
      <c r="BK80" s="1138"/>
      <c r="BL80" s="1138"/>
      <c r="BM80" s="1138"/>
      <c r="BN80" s="1138"/>
      <c r="BO80" s="1138"/>
      <c r="BP80" s="1138"/>
      <c r="BQ80" s="1138"/>
      <c r="BR80" s="1138"/>
      <c r="BS80" s="1138"/>
    </row>
    <row r="81" spans="2:71" ht="12" customHeight="1">
      <c r="B81" s="1138"/>
      <c r="C81" s="1138"/>
      <c r="D81" s="1138"/>
      <c r="E81" s="1138"/>
      <c r="F81" s="1138"/>
      <c r="G81" s="1138"/>
      <c r="H81" s="1138"/>
      <c r="I81" s="1138"/>
      <c r="J81" s="1138"/>
      <c r="K81" s="1138"/>
      <c r="L81" s="1138"/>
      <c r="M81" s="1138"/>
      <c r="N81" s="1138"/>
      <c r="O81" s="1138"/>
      <c r="P81" s="1138"/>
      <c r="Q81" s="1138"/>
      <c r="R81" s="1138"/>
      <c r="S81" s="1138"/>
      <c r="T81" s="1138"/>
      <c r="U81" s="1138"/>
      <c r="V81" s="1138"/>
      <c r="W81" s="1138"/>
      <c r="X81" s="1138"/>
      <c r="Y81" s="1138"/>
      <c r="Z81" s="1138"/>
      <c r="AA81" s="1138"/>
      <c r="AB81" s="1138"/>
      <c r="AC81" s="1138"/>
      <c r="AD81" s="1138"/>
      <c r="AE81" s="1138"/>
      <c r="AF81" s="1138"/>
      <c r="AG81" s="1138"/>
      <c r="AH81" s="1138"/>
      <c r="AI81" s="1138"/>
      <c r="AJ81" s="1138"/>
      <c r="AK81" s="1138"/>
      <c r="AL81" s="1138"/>
      <c r="AM81" s="1138"/>
      <c r="AN81" s="1138"/>
      <c r="AO81" s="1138"/>
      <c r="AP81" s="1138"/>
      <c r="AQ81" s="1138"/>
      <c r="AR81" s="1138"/>
      <c r="AS81" s="1138"/>
      <c r="AT81" s="1138"/>
      <c r="AU81" s="1138"/>
      <c r="AV81" s="1138"/>
      <c r="AW81" s="1138"/>
      <c r="AX81" s="1138"/>
      <c r="AY81" s="1138"/>
      <c r="AZ81" s="1138"/>
      <c r="BA81" s="1138"/>
      <c r="BB81" s="1138"/>
      <c r="BC81" s="1138"/>
      <c r="BD81" s="1138"/>
      <c r="BE81" s="1138"/>
      <c r="BF81" s="1138"/>
      <c r="BG81" s="1138"/>
      <c r="BH81" s="1138"/>
      <c r="BI81" s="1138"/>
      <c r="BJ81" s="1138"/>
      <c r="BK81" s="1138"/>
      <c r="BL81" s="1138"/>
      <c r="BM81" s="1138"/>
      <c r="BN81" s="1138"/>
      <c r="BO81" s="1138"/>
      <c r="BP81" s="1138"/>
      <c r="BQ81" s="1138"/>
      <c r="BR81" s="1138"/>
      <c r="BS81" s="1138"/>
    </row>
    <row r="82" spans="2:71" ht="7.5" customHeight="1" thickBot="1">
      <c r="B82" s="1138"/>
      <c r="C82" s="1138"/>
      <c r="D82" s="1138"/>
      <c r="E82" s="1138"/>
      <c r="F82" s="1138"/>
      <c r="G82" s="1138"/>
      <c r="H82" s="1138"/>
      <c r="I82" s="1138"/>
      <c r="J82" s="1138"/>
      <c r="K82" s="1138"/>
      <c r="L82" s="1138"/>
      <c r="M82" s="1138"/>
      <c r="N82" s="1138"/>
      <c r="O82" s="1138"/>
      <c r="P82" s="1138"/>
      <c r="Q82" s="1138"/>
      <c r="R82" s="1138"/>
      <c r="S82" s="1138"/>
      <c r="T82" s="1138"/>
      <c r="U82" s="1138"/>
      <c r="V82" s="1138"/>
      <c r="W82" s="1138"/>
      <c r="X82" s="1138"/>
      <c r="Y82" s="1138"/>
      <c r="Z82" s="1138"/>
      <c r="AA82" s="1138"/>
      <c r="AB82" s="1138"/>
      <c r="AC82" s="1138"/>
      <c r="AD82" s="1138"/>
      <c r="AE82" s="1138"/>
      <c r="AF82" s="1138"/>
      <c r="AG82" s="1138"/>
      <c r="AH82" s="1138"/>
      <c r="AI82" s="1138"/>
      <c r="AJ82" s="1138"/>
      <c r="AK82" s="1138"/>
      <c r="AL82" s="1138"/>
      <c r="AM82" s="1138"/>
      <c r="AN82" s="1138"/>
      <c r="AO82" s="1138"/>
      <c r="AP82" s="1138"/>
      <c r="AQ82" s="1138"/>
      <c r="AR82" s="1138"/>
      <c r="AS82" s="1138"/>
      <c r="AT82" s="1138"/>
      <c r="AU82" s="1138"/>
      <c r="AV82" s="1138"/>
      <c r="AW82" s="1138"/>
      <c r="AX82" s="1138"/>
      <c r="AY82" s="1138"/>
      <c r="AZ82" s="1138"/>
      <c r="BA82" s="1138"/>
      <c r="BB82" s="1138"/>
      <c r="BC82" s="1138"/>
      <c r="BD82" s="1138"/>
      <c r="BE82" s="1138"/>
      <c r="BF82" s="1138"/>
      <c r="BG82" s="1138"/>
      <c r="BH82" s="1138"/>
      <c r="BI82" s="1138"/>
      <c r="BJ82" s="1138"/>
      <c r="BK82" s="1138"/>
      <c r="BL82" s="1138"/>
      <c r="BM82" s="1138"/>
      <c r="BN82" s="1138"/>
      <c r="BO82" s="1138"/>
      <c r="BP82" s="1138"/>
      <c r="BQ82" s="1138"/>
      <c r="BR82" s="1138"/>
      <c r="BS82" s="1138"/>
    </row>
    <row r="83" spans="2:71" ht="12" customHeight="1">
      <c r="B83" s="1139" t="s">
        <v>313</v>
      </c>
      <c r="C83" s="1139"/>
      <c r="D83" s="1139"/>
      <c r="E83" s="1139"/>
      <c r="F83" s="1139"/>
      <c r="G83" s="1140"/>
      <c r="H83" s="1143" t="s">
        <v>314</v>
      </c>
      <c r="I83" s="1144"/>
      <c r="J83" s="1144"/>
      <c r="K83" s="1144"/>
      <c r="L83" s="1144"/>
      <c r="M83" s="1144"/>
      <c r="N83" s="1144"/>
      <c r="O83" s="1144"/>
      <c r="P83" s="1144"/>
      <c r="Q83" s="1144"/>
      <c r="R83" s="1147">
        <v>31440100</v>
      </c>
      <c r="S83" s="1147"/>
      <c r="T83" s="1147"/>
      <c r="U83" s="1147"/>
      <c r="V83" s="1147"/>
      <c r="W83" s="1147"/>
      <c r="X83" s="1147"/>
      <c r="Y83" s="1147"/>
      <c r="Z83" s="1147"/>
      <c r="AA83" s="1147"/>
      <c r="AB83" s="1147"/>
      <c r="AC83" s="1147"/>
      <c r="AD83" s="1147"/>
      <c r="AE83" s="1147"/>
      <c r="AF83" s="1147"/>
      <c r="AG83" s="1147"/>
      <c r="AH83" s="1147"/>
      <c r="AI83" s="1147"/>
      <c r="AJ83" s="1147"/>
      <c r="AK83" s="1147"/>
      <c r="AL83" s="1147"/>
      <c r="AM83" s="1147"/>
      <c r="AN83" s="1147"/>
      <c r="AO83" s="1147"/>
      <c r="AP83" s="1147"/>
      <c r="AQ83" s="1147"/>
      <c r="AR83" s="1147"/>
      <c r="AS83" s="1147"/>
      <c r="AT83" s="1147"/>
      <c r="AU83" s="1147"/>
      <c r="AV83" s="1147"/>
      <c r="AW83" s="1147"/>
      <c r="AX83" s="1147"/>
      <c r="AY83" s="1147"/>
      <c r="AZ83" s="1147"/>
      <c r="BA83" s="1147"/>
      <c r="BB83" s="1147"/>
      <c r="BC83" s="1147"/>
      <c r="BD83" s="1147"/>
      <c r="BE83" s="1147"/>
      <c r="BF83" s="1147"/>
      <c r="BG83" s="1147"/>
      <c r="BH83" s="1148"/>
      <c r="BI83" s="335"/>
      <c r="BJ83" s="335"/>
      <c r="BK83" s="335"/>
      <c r="BL83" s="335"/>
      <c r="BM83" s="335"/>
      <c r="BN83" s="335"/>
      <c r="BO83" s="335"/>
      <c r="BP83" s="335"/>
      <c r="BQ83" s="335"/>
      <c r="BR83" s="335"/>
      <c r="BS83" s="335"/>
    </row>
    <row r="84" spans="2:71" ht="12" customHeight="1">
      <c r="B84" s="1139"/>
      <c r="C84" s="1139"/>
      <c r="D84" s="1139"/>
      <c r="E84" s="1139"/>
      <c r="F84" s="1139"/>
      <c r="G84" s="1141"/>
      <c r="H84" s="1145"/>
      <c r="I84" s="1146"/>
      <c r="J84" s="1146"/>
      <c r="K84" s="1146"/>
      <c r="L84" s="1146"/>
      <c r="M84" s="1146"/>
      <c r="N84" s="1146"/>
      <c r="O84" s="1146"/>
      <c r="P84" s="1146"/>
      <c r="Q84" s="1146"/>
      <c r="R84" s="1149"/>
      <c r="S84" s="1149"/>
      <c r="T84" s="1149"/>
      <c r="U84" s="1149"/>
      <c r="V84" s="1149"/>
      <c r="W84" s="1149"/>
      <c r="X84" s="1149"/>
      <c r="Y84" s="1149"/>
      <c r="Z84" s="1149"/>
      <c r="AA84" s="1149"/>
      <c r="AB84" s="1149"/>
      <c r="AC84" s="1149"/>
      <c r="AD84" s="1149"/>
      <c r="AE84" s="1149"/>
      <c r="AF84" s="1149"/>
      <c r="AG84" s="1149"/>
      <c r="AH84" s="1149"/>
      <c r="AI84" s="1149"/>
      <c r="AJ84" s="1149"/>
      <c r="AK84" s="1149"/>
      <c r="AL84" s="1149"/>
      <c r="AM84" s="1149"/>
      <c r="AN84" s="1149"/>
      <c r="AO84" s="1149"/>
      <c r="AP84" s="1149"/>
      <c r="AQ84" s="1149"/>
      <c r="AR84" s="1149"/>
      <c r="AS84" s="1149"/>
      <c r="AT84" s="1149"/>
      <c r="AU84" s="1149"/>
      <c r="AV84" s="1149"/>
      <c r="AW84" s="1149"/>
      <c r="AX84" s="1149"/>
      <c r="AY84" s="1149"/>
      <c r="AZ84" s="1149"/>
      <c r="BA84" s="1149"/>
      <c r="BB84" s="1149"/>
      <c r="BC84" s="1149"/>
      <c r="BD84" s="1149"/>
      <c r="BE84" s="1149"/>
      <c r="BF84" s="1149"/>
      <c r="BG84" s="1149"/>
      <c r="BH84" s="1150"/>
      <c r="BI84" s="335"/>
      <c r="BJ84" s="335"/>
      <c r="BK84" s="335"/>
      <c r="BL84" s="335"/>
      <c r="BM84" s="335"/>
      <c r="BN84" s="335"/>
      <c r="BO84" s="335"/>
      <c r="BP84" s="335"/>
      <c r="BQ84" s="335"/>
      <c r="BR84" s="335"/>
      <c r="BS84" s="335"/>
    </row>
    <row r="85" spans="2:71" ht="18" customHeight="1">
      <c r="B85" s="1139"/>
      <c r="C85" s="1139"/>
      <c r="D85" s="1139"/>
      <c r="E85" s="1139"/>
      <c r="F85" s="1139"/>
      <c r="G85" s="1141"/>
      <c r="H85" s="1151" t="s">
        <v>315</v>
      </c>
      <c r="I85" s="1151"/>
      <c r="J85" s="1151"/>
      <c r="K85" s="1151"/>
      <c r="L85" s="1151"/>
      <c r="M85" s="1151"/>
      <c r="N85" s="1151"/>
      <c r="O85" s="1151"/>
      <c r="P85" s="1151"/>
      <c r="Q85" s="1151"/>
      <c r="R85" s="1151"/>
      <c r="S85" s="1151"/>
      <c r="T85" s="1151"/>
      <c r="U85" s="1151"/>
      <c r="V85" s="1151"/>
      <c r="W85" s="1151"/>
      <c r="X85" s="1151"/>
      <c r="Y85" s="1151"/>
      <c r="Z85" s="1151"/>
      <c r="AA85" s="1151"/>
      <c r="AB85" s="1151"/>
      <c r="AC85" s="1151"/>
      <c r="AD85" s="1151"/>
      <c r="AE85" s="1151"/>
      <c r="AF85" s="1151"/>
      <c r="AG85" s="1151"/>
      <c r="AH85" s="1151"/>
      <c r="AI85" s="1151"/>
      <c r="AJ85" s="1151"/>
      <c r="AK85" s="1151"/>
      <c r="AL85" s="1151"/>
      <c r="AM85" s="1151"/>
      <c r="AN85" s="1151"/>
      <c r="AO85" s="1151"/>
      <c r="AP85" s="1151"/>
      <c r="AQ85" s="1151"/>
      <c r="AR85" s="1151"/>
      <c r="AS85" s="1151"/>
      <c r="AT85" s="1151"/>
      <c r="AU85" s="1151"/>
      <c r="AV85" s="1151"/>
      <c r="AW85" s="1151"/>
      <c r="AX85" s="1151"/>
      <c r="AY85" s="1151"/>
      <c r="AZ85" s="1151"/>
      <c r="BA85" s="1151"/>
      <c r="BB85" s="1151"/>
      <c r="BC85" s="1151"/>
      <c r="BD85" s="1151"/>
      <c r="BE85" s="1151"/>
      <c r="BF85" s="1151"/>
      <c r="BG85" s="1151"/>
      <c r="BH85" s="1152"/>
      <c r="BI85" s="335"/>
      <c r="BJ85" s="335"/>
      <c r="BK85" s="335"/>
      <c r="BL85" s="335"/>
      <c r="BM85" s="335"/>
      <c r="BN85" s="335"/>
      <c r="BO85" s="335"/>
      <c r="BP85" s="335"/>
      <c r="BQ85" s="335"/>
      <c r="BR85" s="335"/>
      <c r="BS85" s="335"/>
    </row>
    <row r="86" spans="2:71" ht="18" customHeight="1">
      <c r="B86" s="1139"/>
      <c r="C86" s="1139"/>
      <c r="D86" s="1139"/>
      <c r="E86" s="1139"/>
      <c r="F86" s="1139"/>
      <c r="G86" s="1141"/>
      <c r="H86" s="280"/>
      <c r="I86" s="280"/>
      <c r="J86" s="280"/>
      <c r="K86" s="280"/>
      <c r="L86" s="280"/>
      <c r="M86" s="280"/>
      <c r="N86" s="280"/>
      <c r="O86" s="280"/>
      <c r="P86" s="280"/>
      <c r="Q86" s="280"/>
      <c r="R86" s="280"/>
      <c r="S86" s="280"/>
      <c r="T86" s="280"/>
      <c r="U86" s="280"/>
      <c r="V86" s="280"/>
      <c r="W86" s="280"/>
      <c r="X86" s="280"/>
      <c r="Y86" s="280"/>
      <c r="Z86" s="280"/>
      <c r="AA86" s="280"/>
      <c r="AB86" s="280"/>
      <c r="AC86" s="280"/>
      <c r="AD86" s="280"/>
      <c r="AE86" s="280"/>
      <c r="AF86" s="280"/>
      <c r="AG86" s="280"/>
      <c r="AH86" s="280"/>
      <c r="AI86" s="280"/>
      <c r="AJ86" s="280"/>
      <c r="AK86" s="280"/>
      <c r="AL86" s="280"/>
      <c r="AM86" s="280"/>
      <c r="AN86" s="280"/>
      <c r="AO86" s="280"/>
      <c r="AP86" s="280"/>
      <c r="AQ86" s="280"/>
      <c r="AR86" s="280"/>
      <c r="AS86" s="280"/>
      <c r="AT86" s="280"/>
      <c r="AU86" s="280"/>
      <c r="AV86" s="280"/>
      <c r="AW86" s="280"/>
      <c r="AX86" s="280"/>
      <c r="AY86" s="280"/>
      <c r="AZ86" s="280"/>
      <c r="BA86" s="280"/>
      <c r="BB86" s="280"/>
      <c r="BC86" s="280"/>
      <c r="BD86" s="280"/>
      <c r="BE86" s="280"/>
      <c r="BF86" s="280"/>
      <c r="BG86" s="280"/>
      <c r="BH86" s="336"/>
      <c r="BI86" s="335"/>
      <c r="BJ86" s="335"/>
      <c r="BK86" s="335"/>
      <c r="BL86" s="335"/>
      <c r="BM86" s="335"/>
      <c r="BN86" s="335"/>
      <c r="BO86" s="335"/>
      <c r="BP86" s="335"/>
      <c r="BQ86" s="335"/>
      <c r="BR86" s="335"/>
      <c r="BS86" s="335"/>
    </row>
    <row r="87" spans="2:71" ht="18" customHeight="1">
      <c r="B87" s="1139"/>
      <c r="C87" s="1139"/>
      <c r="D87" s="1139"/>
      <c r="E87" s="1139"/>
      <c r="F87" s="1139"/>
      <c r="G87" s="1141"/>
      <c r="H87" s="1151" t="s">
        <v>316</v>
      </c>
      <c r="I87" s="1151"/>
      <c r="J87" s="1151"/>
      <c r="K87" s="1151"/>
      <c r="L87" s="1151"/>
      <c r="M87" s="1151"/>
      <c r="N87" s="1151"/>
      <c r="O87" s="1151"/>
      <c r="P87" s="1151"/>
      <c r="Q87" s="1151"/>
      <c r="R87" s="1151"/>
      <c r="S87" s="1151"/>
      <c r="T87" s="1151"/>
      <c r="U87" s="1151"/>
      <c r="V87" s="1151"/>
      <c r="W87" s="1151"/>
      <c r="X87" s="1151"/>
      <c r="Y87" s="1151"/>
      <c r="Z87" s="1151"/>
      <c r="AA87" s="1151"/>
      <c r="AB87" s="1151"/>
      <c r="AC87" s="1151"/>
      <c r="AD87" s="1151"/>
      <c r="AE87" s="1151"/>
      <c r="AF87" s="1151"/>
      <c r="AG87" s="1151"/>
      <c r="AH87" s="1151"/>
      <c r="AI87" s="1151"/>
      <c r="AJ87" s="1151"/>
      <c r="AK87" s="1151"/>
      <c r="AL87" s="1151"/>
      <c r="AM87" s="1151"/>
      <c r="AN87" s="1151"/>
      <c r="AO87" s="1151"/>
      <c r="AP87" s="1151"/>
      <c r="AQ87" s="1151"/>
      <c r="AR87" s="1151"/>
      <c r="AS87" s="1151"/>
      <c r="AT87" s="1151"/>
      <c r="AU87" s="1151"/>
      <c r="AV87" s="1151"/>
      <c r="AW87" s="1151"/>
      <c r="AX87" s="1151"/>
      <c r="AY87" s="1151"/>
      <c r="AZ87" s="1151"/>
      <c r="BA87" s="1151"/>
      <c r="BB87" s="1151"/>
      <c r="BC87" s="1151"/>
      <c r="BD87" s="1151"/>
      <c r="BE87" s="1151"/>
      <c r="BF87" s="1151"/>
      <c r="BG87" s="1151"/>
      <c r="BH87" s="1152"/>
      <c r="BI87" s="335"/>
      <c r="BJ87" s="335"/>
      <c r="BK87" s="335"/>
      <c r="BL87" s="335"/>
      <c r="BM87" s="335"/>
      <c r="BN87" s="335"/>
      <c r="BO87" s="335"/>
      <c r="BP87" s="335"/>
      <c r="BQ87" s="335"/>
      <c r="BR87" s="335"/>
      <c r="BS87" s="335"/>
    </row>
    <row r="88" spans="2:71" ht="18" customHeight="1">
      <c r="B88" s="1139"/>
      <c r="C88" s="1139"/>
      <c r="D88" s="1139"/>
      <c r="E88" s="1139"/>
      <c r="F88" s="1139"/>
      <c r="G88" s="1141"/>
      <c r="H88" s="1153" t="s">
        <v>317</v>
      </c>
      <c r="I88" s="1153"/>
      <c r="J88" s="1153"/>
      <c r="K88" s="1153"/>
      <c r="L88" s="1153"/>
      <c r="M88" s="1153"/>
      <c r="N88" s="1153" t="s">
        <v>274</v>
      </c>
      <c r="O88" s="1153"/>
      <c r="P88" s="1153"/>
      <c r="Q88" s="1153"/>
      <c r="R88" s="1153"/>
      <c r="S88" s="1153" t="s">
        <v>261</v>
      </c>
      <c r="T88" s="1153"/>
      <c r="U88" s="1153"/>
      <c r="V88" s="1153"/>
      <c r="W88" s="1153"/>
      <c r="X88" s="1153" t="s">
        <v>318</v>
      </c>
      <c r="Y88" s="1153"/>
      <c r="Z88" s="1153"/>
      <c r="AA88" s="1153"/>
      <c r="AB88" s="1153"/>
      <c r="AC88" s="1153" t="s">
        <v>319</v>
      </c>
      <c r="AD88" s="1153"/>
      <c r="AE88" s="337"/>
      <c r="AF88" s="337"/>
      <c r="AG88" s="280"/>
      <c r="AH88" s="1159" t="s">
        <v>320</v>
      </c>
      <c r="AI88" s="1159"/>
      <c r="AJ88" s="1159"/>
      <c r="AK88" s="1159"/>
      <c r="AL88" s="1159"/>
      <c r="AM88" s="1159"/>
      <c r="AN88" s="1159"/>
      <c r="AO88" s="1159"/>
      <c r="AP88" s="1159"/>
      <c r="AQ88" s="1159"/>
      <c r="AR88" s="1159"/>
      <c r="AS88" s="1159"/>
      <c r="AT88" s="1159"/>
      <c r="AU88" s="1159"/>
      <c r="AV88" s="1159"/>
      <c r="AW88" s="1159"/>
      <c r="AX88" s="1159"/>
      <c r="AY88" s="1159"/>
      <c r="AZ88" s="1159"/>
      <c r="BA88" s="1159"/>
      <c r="BB88" s="1159"/>
      <c r="BC88" s="1159"/>
      <c r="BD88" s="1159"/>
      <c r="BE88" s="1159"/>
      <c r="BF88" s="1159"/>
      <c r="BG88" s="1159"/>
      <c r="BH88" s="1160"/>
      <c r="BI88" s="335"/>
      <c r="BJ88" s="335"/>
      <c r="BK88" s="335"/>
      <c r="BL88" s="335"/>
      <c r="BM88" s="335"/>
      <c r="BN88" s="335"/>
      <c r="BO88" s="335"/>
      <c r="BP88" s="335"/>
      <c r="BQ88" s="335"/>
      <c r="BR88" s="335"/>
      <c r="BS88" s="335"/>
    </row>
    <row r="89" spans="2:71" ht="18" customHeight="1">
      <c r="B89" s="1139"/>
      <c r="C89" s="1139"/>
      <c r="D89" s="1139"/>
      <c r="E89" s="1139"/>
      <c r="F89" s="1139"/>
      <c r="G89" s="1141"/>
      <c r="H89" s="280"/>
      <c r="I89" s="280"/>
      <c r="J89" s="280"/>
      <c r="K89" s="280"/>
      <c r="L89" s="280"/>
      <c r="M89" s="280"/>
      <c r="N89" s="280"/>
      <c r="O89" s="280"/>
      <c r="P89" s="280"/>
      <c r="Q89" s="280"/>
      <c r="R89" s="280"/>
      <c r="S89" s="280"/>
      <c r="T89" s="280"/>
      <c r="U89" s="280"/>
      <c r="V89" s="280"/>
      <c r="W89" s="280"/>
      <c r="X89" s="280"/>
      <c r="Y89" s="280"/>
      <c r="Z89" s="280"/>
      <c r="AA89" s="280"/>
      <c r="AB89" s="280"/>
      <c r="AC89" s="280"/>
      <c r="AD89" s="280"/>
      <c r="AE89" s="280"/>
      <c r="AF89" s="280"/>
      <c r="AG89" s="280"/>
      <c r="AH89" s="280"/>
      <c r="AI89" s="280"/>
      <c r="AJ89" s="280"/>
      <c r="AK89" s="280"/>
      <c r="AL89" s="280"/>
      <c r="AM89" s="280"/>
      <c r="AN89" s="280"/>
      <c r="AO89" s="280"/>
      <c r="AP89" s="280"/>
      <c r="AQ89" s="280"/>
      <c r="AR89" s="280"/>
      <c r="AS89" s="280"/>
      <c r="AT89" s="280"/>
      <c r="AU89" s="280"/>
      <c r="AV89" s="280"/>
      <c r="AW89" s="280"/>
      <c r="AX89" s="280"/>
      <c r="AY89" s="280"/>
      <c r="AZ89" s="280"/>
      <c r="BA89" s="280"/>
      <c r="BB89" s="280"/>
      <c r="BC89" s="280"/>
      <c r="BD89" s="280"/>
      <c r="BE89" s="280"/>
      <c r="BF89" s="280"/>
      <c r="BG89" s="280"/>
      <c r="BH89" s="336"/>
      <c r="BI89" s="335"/>
      <c r="BJ89" s="335"/>
      <c r="BK89" s="335"/>
      <c r="BL89" s="335"/>
      <c r="BM89" s="335"/>
      <c r="BN89" s="335"/>
      <c r="BO89" s="335"/>
      <c r="BP89" s="335"/>
      <c r="BQ89" s="335"/>
      <c r="BR89" s="335"/>
      <c r="BS89" s="335"/>
    </row>
    <row r="90" spans="2:71" ht="12" customHeight="1">
      <c r="B90" s="1139"/>
      <c r="C90" s="1139"/>
      <c r="D90" s="1139"/>
      <c r="E90" s="1139"/>
      <c r="F90" s="1139"/>
      <c r="G90" s="1141"/>
      <c r="H90" s="1155" t="s">
        <v>321</v>
      </c>
      <c r="I90" s="1155"/>
      <c r="J90" s="1155"/>
      <c r="K90" s="1155"/>
      <c r="L90" s="1155"/>
      <c r="M90" s="280"/>
      <c r="N90" s="280" t="s">
        <v>247</v>
      </c>
      <c r="O90" s="1155">
        <v>870</v>
      </c>
      <c r="P90" s="1155"/>
      <c r="Q90" s="1155"/>
      <c r="R90" s="280" t="s">
        <v>286</v>
      </c>
      <c r="S90" s="1155">
        <v>1192</v>
      </c>
      <c r="T90" s="1155"/>
      <c r="U90" s="1155"/>
      <c r="V90" s="1155"/>
      <c r="W90" s="1155"/>
      <c r="X90" s="280"/>
      <c r="Y90" s="280"/>
      <c r="Z90" s="280"/>
      <c r="AA90" s="280"/>
      <c r="AB90" s="280"/>
      <c r="AC90" s="280"/>
      <c r="AD90" s="280"/>
      <c r="AE90" s="280"/>
      <c r="AF90" s="280"/>
      <c r="AG90" s="280"/>
      <c r="AH90" s="280"/>
      <c r="AI90" s="280"/>
      <c r="AJ90" s="280"/>
      <c r="AK90" s="280"/>
      <c r="AL90" s="280"/>
      <c r="AM90" s="280"/>
      <c r="AN90" s="280"/>
      <c r="AO90" s="280"/>
      <c r="AP90" s="280"/>
      <c r="AQ90" s="280"/>
      <c r="AR90" s="280"/>
      <c r="AS90" s="280"/>
      <c r="AT90" s="280"/>
      <c r="AU90" s="280"/>
      <c r="AV90" s="280"/>
      <c r="AW90" s="280"/>
      <c r="AX90" s="280"/>
      <c r="AY90" s="280"/>
      <c r="AZ90" s="280"/>
      <c r="BA90" s="280"/>
      <c r="BB90" s="280"/>
      <c r="BC90" s="280"/>
      <c r="BD90" s="280"/>
      <c r="BE90" s="280"/>
      <c r="BF90" s="280"/>
      <c r="BG90" s="280"/>
      <c r="BH90" s="336"/>
      <c r="BI90" s="335"/>
      <c r="BJ90" s="335"/>
      <c r="BK90" s="335"/>
      <c r="BL90" s="335"/>
      <c r="BM90" s="335"/>
      <c r="BN90" s="335"/>
      <c r="BO90" s="335"/>
      <c r="BP90" s="335"/>
      <c r="BQ90" s="335"/>
      <c r="BR90" s="335"/>
      <c r="BS90" s="335"/>
    </row>
    <row r="91" spans="2:71" ht="12" customHeight="1">
      <c r="B91" s="1139"/>
      <c r="C91" s="1139"/>
      <c r="D91" s="1139"/>
      <c r="E91" s="1139"/>
      <c r="F91" s="1139"/>
      <c r="G91" s="1141"/>
      <c r="H91" s="338"/>
      <c r="I91" s="338"/>
      <c r="J91" s="338"/>
      <c r="K91" s="338"/>
      <c r="L91" s="338"/>
      <c r="M91" s="338"/>
      <c r="N91" s="1151" t="s">
        <v>249</v>
      </c>
      <c r="O91" s="1151"/>
      <c r="P91" s="1151"/>
      <c r="Q91" s="1151"/>
      <c r="R91" s="1151"/>
      <c r="S91" s="1151"/>
      <c r="T91" s="1151"/>
      <c r="U91" s="1151"/>
      <c r="V91" s="1151"/>
      <c r="W91" s="1151"/>
      <c r="X91" s="1151"/>
      <c r="Y91" s="1151"/>
      <c r="Z91" s="1151"/>
      <c r="AA91" s="1151"/>
      <c r="AB91" s="1151"/>
      <c r="AC91" s="1151"/>
      <c r="AD91" s="1151"/>
      <c r="AE91" s="1151"/>
      <c r="AF91" s="1151"/>
      <c r="AG91" s="1151"/>
      <c r="AH91" s="1151"/>
      <c r="AI91" s="1151"/>
      <c r="AJ91" s="1151"/>
      <c r="AK91" s="1151"/>
      <c r="AL91" s="1151"/>
      <c r="AM91" s="1151"/>
      <c r="AN91" s="1151"/>
      <c r="AO91" s="1151"/>
      <c r="AP91" s="1151"/>
      <c r="AQ91" s="1151"/>
      <c r="AR91" s="1151"/>
      <c r="AS91" s="1151"/>
      <c r="AT91" s="1151"/>
      <c r="AU91" s="1151"/>
      <c r="AV91" s="1151"/>
      <c r="AW91" s="1151"/>
      <c r="AX91" s="1151"/>
      <c r="AY91" s="1151"/>
      <c r="AZ91" s="1151"/>
      <c r="BA91" s="1151"/>
      <c r="BB91" s="1151"/>
      <c r="BC91" s="1151"/>
      <c r="BD91" s="1151"/>
      <c r="BE91" s="1151"/>
      <c r="BF91" s="1151"/>
      <c r="BG91" s="1151"/>
      <c r="BH91" s="1152"/>
      <c r="BI91" s="335"/>
      <c r="BJ91" s="335"/>
      <c r="BK91" s="335"/>
      <c r="BL91" s="335"/>
      <c r="BM91" s="335"/>
      <c r="BN91" s="335"/>
      <c r="BO91" s="335"/>
      <c r="BP91" s="335"/>
      <c r="BQ91" s="335"/>
      <c r="BR91" s="335"/>
      <c r="BS91" s="335"/>
    </row>
    <row r="92" spans="2:71" ht="12" customHeight="1">
      <c r="B92" s="1139"/>
      <c r="C92" s="1139"/>
      <c r="D92" s="1139"/>
      <c r="E92" s="1139"/>
      <c r="F92" s="1139"/>
      <c r="G92" s="1141"/>
      <c r="H92" s="338"/>
      <c r="I92" s="338"/>
      <c r="J92" s="338"/>
      <c r="K92" s="338"/>
      <c r="L92" s="338"/>
      <c r="M92" s="338"/>
      <c r="N92" s="1151"/>
      <c r="O92" s="1151"/>
      <c r="P92" s="1151"/>
      <c r="Q92" s="1151"/>
      <c r="R92" s="1151"/>
      <c r="S92" s="1151"/>
      <c r="T92" s="1151"/>
      <c r="U92" s="1151"/>
      <c r="V92" s="1151"/>
      <c r="W92" s="1151"/>
      <c r="X92" s="1151"/>
      <c r="Y92" s="1151"/>
      <c r="Z92" s="1151"/>
      <c r="AA92" s="1151"/>
      <c r="AB92" s="1151"/>
      <c r="AC92" s="1151"/>
      <c r="AD92" s="1151"/>
      <c r="AE92" s="1151"/>
      <c r="AF92" s="1151"/>
      <c r="AG92" s="1151"/>
      <c r="AH92" s="1151"/>
      <c r="AI92" s="1151"/>
      <c r="AJ92" s="1151"/>
      <c r="AK92" s="1151"/>
      <c r="AL92" s="1151"/>
      <c r="AM92" s="1151"/>
      <c r="AN92" s="1151"/>
      <c r="AO92" s="1151"/>
      <c r="AP92" s="1151"/>
      <c r="AQ92" s="1151"/>
      <c r="AR92" s="1151"/>
      <c r="AS92" s="1151"/>
      <c r="AT92" s="1151"/>
      <c r="AU92" s="1151"/>
      <c r="AV92" s="1151"/>
      <c r="AW92" s="1151"/>
      <c r="AX92" s="1151"/>
      <c r="AY92" s="1151"/>
      <c r="AZ92" s="1151"/>
      <c r="BA92" s="1151"/>
      <c r="BB92" s="1151"/>
      <c r="BC92" s="1151"/>
      <c r="BD92" s="1151"/>
      <c r="BE92" s="1151"/>
      <c r="BF92" s="1151"/>
      <c r="BG92" s="1151"/>
      <c r="BH92" s="1152"/>
      <c r="BI92" s="335"/>
      <c r="BJ92" s="335"/>
      <c r="BK92" s="335"/>
      <c r="BL92" s="335"/>
      <c r="BM92" s="335"/>
      <c r="BN92" s="335"/>
      <c r="BO92" s="335"/>
      <c r="BP92" s="335"/>
      <c r="BQ92" s="335"/>
      <c r="BR92" s="335"/>
      <c r="BS92" s="335"/>
    </row>
    <row r="93" spans="2:71" ht="12" customHeight="1">
      <c r="B93" s="1139"/>
      <c r="C93" s="1139"/>
      <c r="D93" s="1139"/>
      <c r="E93" s="1139"/>
      <c r="F93" s="1139"/>
      <c r="G93" s="1141"/>
      <c r="H93" s="338"/>
      <c r="I93" s="338"/>
      <c r="J93" s="338"/>
      <c r="K93" s="338"/>
      <c r="L93" s="338"/>
      <c r="M93" s="338"/>
      <c r="N93" s="1151"/>
      <c r="O93" s="1151"/>
      <c r="P93" s="1151"/>
      <c r="Q93" s="1151"/>
      <c r="R93" s="1151"/>
      <c r="S93" s="1151"/>
      <c r="T93" s="1151"/>
      <c r="U93" s="1151"/>
      <c r="V93" s="1151"/>
      <c r="W93" s="1151"/>
      <c r="X93" s="1151"/>
      <c r="Y93" s="1151"/>
      <c r="Z93" s="1151"/>
      <c r="AA93" s="1151"/>
      <c r="AB93" s="1151"/>
      <c r="AC93" s="1151"/>
      <c r="AD93" s="1151"/>
      <c r="AE93" s="1151"/>
      <c r="AF93" s="1151"/>
      <c r="AG93" s="1151"/>
      <c r="AH93" s="1151"/>
      <c r="AI93" s="1151"/>
      <c r="AJ93" s="1151"/>
      <c r="AK93" s="1151"/>
      <c r="AL93" s="1151"/>
      <c r="AM93" s="1151"/>
      <c r="AN93" s="1151"/>
      <c r="AO93" s="1151"/>
      <c r="AP93" s="1151"/>
      <c r="AQ93" s="1151"/>
      <c r="AR93" s="1151"/>
      <c r="AS93" s="1151"/>
      <c r="AT93" s="1151"/>
      <c r="AU93" s="1151"/>
      <c r="AV93" s="1151"/>
      <c r="AW93" s="1151"/>
      <c r="AX93" s="1151"/>
      <c r="AY93" s="1151"/>
      <c r="AZ93" s="1151"/>
      <c r="BA93" s="1151"/>
      <c r="BB93" s="1151"/>
      <c r="BC93" s="1151"/>
      <c r="BD93" s="1151"/>
      <c r="BE93" s="1151"/>
      <c r="BF93" s="1151"/>
      <c r="BG93" s="1151"/>
      <c r="BH93" s="1152"/>
      <c r="BI93" s="335"/>
      <c r="BJ93" s="335"/>
      <c r="BK93" s="335"/>
      <c r="BL93" s="335"/>
      <c r="BM93" s="335"/>
      <c r="BN93" s="335"/>
      <c r="BO93" s="335"/>
      <c r="BP93" s="335"/>
      <c r="BQ93" s="335"/>
      <c r="BR93" s="335"/>
      <c r="BS93" s="335"/>
    </row>
    <row r="94" spans="2:71" ht="12" customHeight="1">
      <c r="B94" s="1139"/>
      <c r="C94" s="1139"/>
      <c r="D94" s="1139"/>
      <c r="E94" s="1139"/>
      <c r="F94" s="1139"/>
      <c r="G94" s="1141"/>
      <c r="H94" s="1155" t="s">
        <v>322</v>
      </c>
      <c r="I94" s="1155"/>
      <c r="J94" s="1155"/>
      <c r="K94" s="1155"/>
      <c r="L94" s="1155"/>
      <c r="M94" s="280"/>
      <c r="N94" s="1151" t="s">
        <v>323</v>
      </c>
      <c r="O94" s="1151"/>
      <c r="P94" s="1151"/>
      <c r="Q94" s="1151"/>
      <c r="R94" s="1151"/>
      <c r="S94" s="1151"/>
      <c r="T94" s="1151"/>
      <c r="U94" s="1151"/>
      <c r="V94" s="1151"/>
      <c r="W94" s="1151"/>
      <c r="X94" s="1151"/>
      <c r="Y94" s="1151"/>
      <c r="Z94" s="1151"/>
      <c r="AA94" s="1151"/>
      <c r="AB94" s="1151"/>
      <c r="AC94" s="1151"/>
      <c r="AD94" s="1151"/>
      <c r="AE94" s="1151"/>
      <c r="AF94" s="1151"/>
      <c r="AG94" s="1151"/>
      <c r="AH94" s="1151"/>
      <c r="AI94" s="1151"/>
      <c r="AJ94" s="1151"/>
      <c r="AK94" s="1151"/>
      <c r="AL94" s="1151"/>
      <c r="AM94" s="1151"/>
      <c r="AN94" s="1151"/>
      <c r="AO94" s="1151"/>
      <c r="AP94" s="1151"/>
      <c r="AQ94" s="1151"/>
      <c r="AR94" s="1151"/>
      <c r="AS94" s="1151"/>
      <c r="AT94" s="1151"/>
      <c r="AU94" s="1151"/>
      <c r="AV94" s="1151"/>
      <c r="AW94" s="1151"/>
      <c r="AX94" s="1151"/>
      <c r="AY94" s="1151"/>
      <c r="AZ94" s="1151"/>
      <c r="BA94" s="1151"/>
      <c r="BB94" s="1151"/>
      <c r="BC94" s="1151"/>
      <c r="BD94" s="1151"/>
      <c r="BE94" s="1151"/>
      <c r="BF94" s="1151"/>
      <c r="BG94" s="1151"/>
      <c r="BH94" s="1152"/>
      <c r="BI94" s="335"/>
      <c r="BJ94" s="335"/>
      <c r="BK94" s="335"/>
      <c r="BL94" s="335"/>
      <c r="BM94" s="335"/>
      <c r="BN94" s="335"/>
      <c r="BO94" s="335"/>
      <c r="BP94" s="335"/>
      <c r="BQ94" s="335"/>
      <c r="BR94" s="335"/>
      <c r="BS94" s="335"/>
    </row>
    <row r="95" spans="2:71" ht="12" customHeight="1">
      <c r="B95" s="1139"/>
      <c r="C95" s="1139"/>
      <c r="D95" s="1139"/>
      <c r="E95" s="1139"/>
      <c r="F95" s="1139"/>
      <c r="G95" s="1141"/>
      <c r="H95" s="1155"/>
      <c r="I95" s="1155"/>
      <c r="J95" s="1155"/>
      <c r="K95" s="1155"/>
      <c r="L95" s="1155"/>
      <c r="M95" s="280"/>
      <c r="N95" s="1151"/>
      <c r="O95" s="1151"/>
      <c r="P95" s="1151"/>
      <c r="Q95" s="1151"/>
      <c r="R95" s="1151"/>
      <c r="S95" s="1151"/>
      <c r="T95" s="1151"/>
      <c r="U95" s="1151"/>
      <c r="V95" s="1151"/>
      <c r="W95" s="1151"/>
      <c r="X95" s="1151"/>
      <c r="Y95" s="1151"/>
      <c r="Z95" s="1151"/>
      <c r="AA95" s="1151"/>
      <c r="AB95" s="1151"/>
      <c r="AC95" s="1151"/>
      <c r="AD95" s="1151"/>
      <c r="AE95" s="1151"/>
      <c r="AF95" s="1151"/>
      <c r="AG95" s="1151"/>
      <c r="AH95" s="1151"/>
      <c r="AI95" s="1151"/>
      <c r="AJ95" s="1151"/>
      <c r="AK95" s="1151"/>
      <c r="AL95" s="1151"/>
      <c r="AM95" s="1151"/>
      <c r="AN95" s="1151"/>
      <c r="AO95" s="1151"/>
      <c r="AP95" s="1151"/>
      <c r="AQ95" s="1151"/>
      <c r="AR95" s="1151"/>
      <c r="AS95" s="1151"/>
      <c r="AT95" s="1151"/>
      <c r="AU95" s="1151"/>
      <c r="AV95" s="1151"/>
      <c r="AW95" s="1151"/>
      <c r="AX95" s="1151"/>
      <c r="AY95" s="1151"/>
      <c r="AZ95" s="1151"/>
      <c r="BA95" s="1151"/>
      <c r="BB95" s="1151"/>
      <c r="BC95" s="1151"/>
      <c r="BD95" s="1151"/>
      <c r="BE95" s="1151"/>
      <c r="BF95" s="1151"/>
      <c r="BG95" s="1151"/>
      <c r="BH95" s="1152"/>
      <c r="BI95" s="335"/>
      <c r="BJ95" s="335"/>
      <c r="BK95" s="335"/>
      <c r="BL95" s="335"/>
      <c r="BM95" s="335"/>
      <c r="BN95" s="335"/>
      <c r="BO95" s="335"/>
      <c r="BP95" s="335"/>
      <c r="BQ95" s="335"/>
      <c r="BR95" s="335"/>
      <c r="BS95" s="335"/>
    </row>
    <row r="96" spans="2:71" ht="12" customHeight="1">
      <c r="B96" s="1139"/>
      <c r="C96" s="1139"/>
      <c r="D96" s="1139"/>
      <c r="E96" s="1139"/>
      <c r="F96" s="1139"/>
      <c r="G96" s="1141"/>
      <c r="H96" s="338"/>
      <c r="I96" s="338"/>
      <c r="J96" s="338"/>
      <c r="K96" s="338"/>
      <c r="L96" s="338"/>
      <c r="M96" s="280"/>
      <c r="N96" s="1151"/>
      <c r="O96" s="1151"/>
      <c r="P96" s="1151"/>
      <c r="Q96" s="1151"/>
      <c r="R96" s="1151"/>
      <c r="S96" s="1151"/>
      <c r="T96" s="1151"/>
      <c r="U96" s="1151"/>
      <c r="V96" s="1151"/>
      <c r="W96" s="1151"/>
      <c r="X96" s="1151"/>
      <c r="Y96" s="1151"/>
      <c r="Z96" s="1151"/>
      <c r="AA96" s="1151"/>
      <c r="AB96" s="1151"/>
      <c r="AC96" s="1151"/>
      <c r="AD96" s="1151"/>
      <c r="AE96" s="1151"/>
      <c r="AF96" s="1151"/>
      <c r="AG96" s="1151"/>
      <c r="AH96" s="1151"/>
      <c r="AI96" s="1151"/>
      <c r="AJ96" s="1151"/>
      <c r="AK96" s="1151"/>
      <c r="AL96" s="1151"/>
      <c r="AM96" s="1151"/>
      <c r="AN96" s="1151"/>
      <c r="AO96" s="1151"/>
      <c r="AP96" s="1151"/>
      <c r="AQ96" s="1151"/>
      <c r="AR96" s="1151"/>
      <c r="AS96" s="1151"/>
      <c r="AT96" s="1151"/>
      <c r="AU96" s="1151"/>
      <c r="AV96" s="1151"/>
      <c r="AW96" s="1151"/>
      <c r="AX96" s="1151"/>
      <c r="AY96" s="1151"/>
      <c r="AZ96" s="1151"/>
      <c r="BA96" s="1151"/>
      <c r="BB96" s="1151"/>
      <c r="BC96" s="1151"/>
      <c r="BD96" s="1151"/>
      <c r="BE96" s="1151"/>
      <c r="BF96" s="1151"/>
      <c r="BG96" s="1151"/>
      <c r="BH96" s="1152"/>
      <c r="BI96" s="335"/>
      <c r="BJ96" s="335"/>
      <c r="BK96" s="335"/>
      <c r="BL96" s="335"/>
      <c r="BM96" s="335"/>
      <c r="BN96" s="335"/>
      <c r="BO96" s="335"/>
      <c r="BP96" s="335"/>
      <c r="BQ96" s="335"/>
      <c r="BR96" s="335"/>
      <c r="BS96" s="335"/>
    </row>
    <row r="97" spans="2:71" ht="12" customHeight="1">
      <c r="B97" s="1139"/>
      <c r="C97" s="1139"/>
      <c r="D97" s="1139"/>
      <c r="E97" s="1139"/>
      <c r="F97" s="1139"/>
      <c r="G97" s="1141"/>
      <c r="H97" s="1154" t="s">
        <v>324</v>
      </c>
      <c r="I97" s="1154"/>
      <c r="J97" s="1154"/>
      <c r="K97" s="1154"/>
      <c r="L97" s="1154"/>
      <c r="M97" s="338"/>
      <c r="N97" s="1151" t="s">
        <v>420</v>
      </c>
      <c r="O97" s="1151"/>
      <c r="P97" s="1151"/>
      <c r="Q97" s="1151"/>
      <c r="R97" s="1151"/>
      <c r="S97" s="1151"/>
      <c r="T97" s="1151"/>
      <c r="U97" s="1151"/>
      <c r="V97" s="1151"/>
      <c r="W97" s="1151"/>
      <c r="X97" s="1151"/>
      <c r="Y97" s="1151"/>
      <c r="Z97" s="1151"/>
      <c r="AA97" s="1151"/>
      <c r="AB97" s="1151"/>
      <c r="AC97" s="1151"/>
      <c r="AD97" s="1151"/>
      <c r="AE97" s="1151"/>
      <c r="AF97" s="1151"/>
      <c r="AG97" s="1151"/>
      <c r="AH97" s="1151"/>
      <c r="AI97" s="1151"/>
      <c r="AJ97" s="1151"/>
      <c r="AK97" s="1151"/>
      <c r="AL97" s="1151"/>
      <c r="AM97" s="1151"/>
      <c r="AN97" s="1151"/>
      <c r="AO97" s="1151"/>
      <c r="AP97" s="1151"/>
      <c r="AQ97" s="1151"/>
      <c r="AR97" s="1151"/>
      <c r="AS97" s="1151"/>
      <c r="AT97" s="1151"/>
      <c r="AU97" s="1151"/>
      <c r="AV97" s="1151"/>
      <c r="AW97" s="1151"/>
      <c r="AX97" s="1151"/>
      <c r="AY97" s="1151"/>
      <c r="AZ97" s="1151"/>
      <c r="BA97" s="1151"/>
      <c r="BB97" s="1151"/>
      <c r="BC97" s="1151"/>
      <c r="BD97" s="1151"/>
      <c r="BE97" s="1151"/>
      <c r="BF97" s="1151"/>
      <c r="BG97" s="1151"/>
      <c r="BH97" s="1152"/>
      <c r="BI97" s="335"/>
      <c r="BJ97" s="335"/>
      <c r="BK97" s="335"/>
      <c r="BL97" s="335"/>
      <c r="BM97" s="335"/>
      <c r="BN97" s="335"/>
      <c r="BO97" s="335"/>
      <c r="BP97" s="335"/>
      <c r="BQ97" s="335"/>
      <c r="BR97" s="335"/>
      <c r="BS97" s="335"/>
    </row>
    <row r="98" spans="2:71" ht="12" customHeight="1">
      <c r="B98" s="1139"/>
      <c r="C98" s="1139"/>
      <c r="D98" s="1139"/>
      <c r="E98" s="1139"/>
      <c r="F98" s="1139"/>
      <c r="G98" s="1141"/>
      <c r="H98" s="1154"/>
      <c r="I98" s="1154"/>
      <c r="J98" s="1154"/>
      <c r="K98" s="1154"/>
      <c r="L98" s="1154"/>
      <c r="M98" s="280"/>
      <c r="N98" s="1151"/>
      <c r="O98" s="1151"/>
      <c r="P98" s="1151"/>
      <c r="Q98" s="1151"/>
      <c r="R98" s="1151"/>
      <c r="S98" s="1151"/>
      <c r="T98" s="1151"/>
      <c r="U98" s="1151"/>
      <c r="V98" s="1151"/>
      <c r="W98" s="1151"/>
      <c r="X98" s="1151"/>
      <c r="Y98" s="1151"/>
      <c r="Z98" s="1151"/>
      <c r="AA98" s="1151"/>
      <c r="AB98" s="1151"/>
      <c r="AC98" s="1151"/>
      <c r="AD98" s="1151"/>
      <c r="AE98" s="1151"/>
      <c r="AF98" s="1151"/>
      <c r="AG98" s="1151"/>
      <c r="AH98" s="1151"/>
      <c r="AI98" s="1151"/>
      <c r="AJ98" s="1151"/>
      <c r="AK98" s="1151"/>
      <c r="AL98" s="1151"/>
      <c r="AM98" s="1151"/>
      <c r="AN98" s="1151"/>
      <c r="AO98" s="1151"/>
      <c r="AP98" s="1151"/>
      <c r="AQ98" s="1151"/>
      <c r="AR98" s="1151"/>
      <c r="AS98" s="1151"/>
      <c r="AT98" s="1151"/>
      <c r="AU98" s="1151"/>
      <c r="AV98" s="1151"/>
      <c r="AW98" s="1151"/>
      <c r="AX98" s="1151"/>
      <c r="AY98" s="1151"/>
      <c r="AZ98" s="1151"/>
      <c r="BA98" s="1151"/>
      <c r="BB98" s="1151"/>
      <c r="BC98" s="1151"/>
      <c r="BD98" s="1151"/>
      <c r="BE98" s="1151"/>
      <c r="BF98" s="1151"/>
      <c r="BG98" s="1151"/>
      <c r="BH98" s="1152"/>
      <c r="BI98" s="335"/>
      <c r="BJ98" s="335"/>
      <c r="BK98" s="335"/>
      <c r="BL98" s="335"/>
      <c r="BM98" s="335"/>
      <c r="BN98" s="335"/>
      <c r="BO98" s="335"/>
      <c r="BP98" s="335"/>
      <c r="BQ98" s="335"/>
      <c r="BR98" s="335"/>
      <c r="BS98" s="335"/>
    </row>
    <row r="99" spans="2:71" ht="12" customHeight="1">
      <c r="B99" s="1139"/>
      <c r="C99" s="1139"/>
      <c r="D99" s="1139"/>
      <c r="E99" s="1139"/>
      <c r="F99" s="1139"/>
      <c r="G99" s="1141"/>
      <c r="H99" s="1154"/>
      <c r="I99" s="1154"/>
      <c r="J99" s="1154"/>
      <c r="K99" s="1154"/>
      <c r="L99" s="1154"/>
      <c r="M99" s="280"/>
      <c r="N99" s="1151"/>
      <c r="O99" s="1151"/>
      <c r="P99" s="1151"/>
      <c r="Q99" s="1151"/>
      <c r="R99" s="1151"/>
      <c r="S99" s="1151"/>
      <c r="T99" s="1151"/>
      <c r="U99" s="1151"/>
      <c r="V99" s="1151"/>
      <c r="W99" s="1151"/>
      <c r="X99" s="1151"/>
      <c r="Y99" s="1151"/>
      <c r="Z99" s="1151"/>
      <c r="AA99" s="1151"/>
      <c r="AB99" s="1151"/>
      <c r="AC99" s="1151"/>
      <c r="AD99" s="1151"/>
      <c r="AE99" s="1151"/>
      <c r="AF99" s="1151"/>
      <c r="AG99" s="1151"/>
      <c r="AH99" s="1151"/>
      <c r="AI99" s="1151"/>
      <c r="AJ99" s="1151"/>
      <c r="AK99" s="1151"/>
      <c r="AL99" s="1151"/>
      <c r="AM99" s="1151"/>
      <c r="AN99" s="1151"/>
      <c r="AO99" s="1151"/>
      <c r="AP99" s="1151"/>
      <c r="AQ99" s="1151"/>
      <c r="AR99" s="1151"/>
      <c r="AS99" s="1151"/>
      <c r="AT99" s="1151"/>
      <c r="AU99" s="1151"/>
      <c r="AV99" s="1151"/>
      <c r="AW99" s="1151"/>
      <c r="AX99" s="1151"/>
      <c r="AY99" s="1151"/>
      <c r="AZ99" s="1151"/>
      <c r="BA99" s="1151"/>
      <c r="BB99" s="1151"/>
      <c r="BC99" s="1151"/>
      <c r="BD99" s="1151"/>
      <c r="BE99" s="1151"/>
      <c r="BF99" s="1151"/>
      <c r="BG99" s="1151"/>
      <c r="BH99" s="1152"/>
      <c r="BI99" s="335"/>
      <c r="BJ99" s="335"/>
      <c r="BK99" s="335"/>
      <c r="BL99" s="335"/>
      <c r="BM99" s="335"/>
      <c r="BN99" s="335"/>
      <c r="BO99" s="335"/>
      <c r="BP99" s="335"/>
      <c r="BQ99" s="335"/>
      <c r="BR99" s="335"/>
      <c r="BS99" s="335"/>
    </row>
    <row r="100" spans="2:71" ht="12" customHeight="1">
      <c r="B100" s="1139"/>
      <c r="C100" s="1139"/>
      <c r="D100" s="1139"/>
      <c r="E100" s="1139"/>
      <c r="F100" s="1139"/>
      <c r="G100" s="1141"/>
      <c r="H100" s="280"/>
      <c r="I100" s="280"/>
      <c r="J100" s="280"/>
      <c r="K100" s="280"/>
      <c r="L100" s="280"/>
      <c r="M100" s="280"/>
      <c r="N100" s="280"/>
      <c r="O100" s="280"/>
      <c r="P100" s="280"/>
      <c r="Q100" s="280"/>
      <c r="R100" s="280"/>
      <c r="S100" s="280"/>
      <c r="T100" s="280"/>
      <c r="U100" s="280"/>
      <c r="V100" s="280"/>
      <c r="W100" s="280"/>
      <c r="X100" s="280"/>
      <c r="Y100" s="280"/>
      <c r="Z100" s="280"/>
      <c r="AA100" s="280"/>
      <c r="AB100" s="280"/>
      <c r="AC100" s="280"/>
      <c r="AD100" s="280"/>
      <c r="AE100" s="280"/>
      <c r="AF100" s="280"/>
      <c r="AG100" s="280"/>
      <c r="AH100" s="280"/>
      <c r="AI100" s="280"/>
      <c r="AJ100" s="280"/>
      <c r="AK100" s="280"/>
      <c r="AL100" s="280"/>
      <c r="AM100" s="280"/>
      <c r="AN100" s="280"/>
      <c r="AO100" s="280"/>
      <c r="AP100" s="280"/>
      <c r="AQ100" s="280"/>
      <c r="AR100" s="280"/>
      <c r="AS100" s="280"/>
      <c r="AT100" s="280"/>
      <c r="AU100" s="280"/>
      <c r="AV100" s="280"/>
      <c r="AW100" s="280"/>
      <c r="AX100" s="280"/>
      <c r="AY100" s="280"/>
      <c r="AZ100" s="280"/>
      <c r="BA100" s="280"/>
      <c r="BB100" s="280"/>
      <c r="BC100" s="280"/>
      <c r="BD100" s="280"/>
      <c r="BE100" s="280"/>
      <c r="BF100" s="280"/>
      <c r="BG100" s="280"/>
      <c r="BH100" s="336"/>
      <c r="BI100" s="335"/>
      <c r="BJ100" s="335"/>
      <c r="BK100" s="335"/>
      <c r="BL100" s="335"/>
      <c r="BM100" s="335"/>
      <c r="BN100" s="335"/>
      <c r="BO100" s="335"/>
      <c r="BP100" s="335"/>
      <c r="BQ100" s="335"/>
      <c r="BR100" s="335"/>
      <c r="BS100" s="335"/>
    </row>
    <row r="101" spans="2:71" ht="12" customHeight="1">
      <c r="B101" s="1139"/>
      <c r="C101" s="1139"/>
      <c r="D101" s="1139"/>
      <c r="E101" s="1139"/>
      <c r="F101" s="1139"/>
      <c r="G101" s="1141"/>
      <c r="H101" s="1155" t="s">
        <v>325</v>
      </c>
      <c r="I101" s="1155"/>
      <c r="J101" s="1155"/>
      <c r="K101" s="1155"/>
      <c r="L101" s="1155"/>
      <c r="M101" s="280"/>
      <c r="N101" s="1151" t="s">
        <v>254</v>
      </c>
      <c r="O101" s="1151"/>
      <c r="P101" s="1151"/>
      <c r="Q101" s="1151"/>
      <c r="R101" s="1151"/>
      <c r="S101" s="1151"/>
      <c r="T101" s="1151"/>
      <c r="U101" s="1151"/>
      <c r="V101" s="1151"/>
      <c r="W101" s="1151"/>
      <c r="X101" s="1151"/>
      <c r="Y101" s="1151"/>
      <c r="Z101" s="1151"/>
      <c r="AA101" s="1151"/>
      <c r="AB101" s="1151"/>
      <c r="AC101" s="1151"/>
      <c r="AD101" s="1151"/>
      <c r="AE101" s="1151"/>
      <c r="AF101" s="1151"/>
      <c r="AG101" s="1151"/>
      <c r="AH101" s="1151"/>
      <c r="AI101" s="1151"/>
      <c r="AJ101" s="1151"/>
      <c r="AK101" s="1151"/>
      <c r="AL101" s="1151"/>
      <c r="AM101" s="1151"/>
      <c r="AN101" s="1151"/>
      <c r="AO101" s="1151"/>
      <c r="AP101" s="1151"/>
      <c r="AQ101" s="1151"/>
      <c r="AR101" s="1151"/>
      <c r="AS101" s="1151"/>
      <c r="AT101" s="1151"/>
      <c r="AU101" s="1151"/>
      <c r="AV101" s="1151"/>
      <c r="AW101" s="1151"/>
      <c r="AX101" s="1151"/>
      <c r="AY101" s="1151"/>
      <c r="AZ101" s="1151"/>
      <c r="BA101" s="1151"/>
      <c r="BB101" s="1151"/>
      <c r="BC101" s="1151"/>
      <c r="BD101" s="1151"/>
      <c r="BE101" s="1151"/>
      <c r="BF101" s="1151"/>
      <c r="BG101" s="1151"/>
      <c r="BH101" s="1152"/>
      <c r="BI101" s="335"/>
      <c r="BJ101" s="335"/>
      <c r="BK101" s="335"/>
      <c r="BL101" s="335"/>
      <c r="BM101" s="335"/>
      <c r="BN101" s="335"/>
      <c r="BO101" s="335"/>
      <c r="BP101" s="335"/>
      <c r="BQ101" s="335"/>
      <c r="BR101" s="335"/>
      <c r="BS101" s="335"/>
    </row>
    <row r="102" spans="2:71" ht="12" customHeight="1" thickBot="1">
      <c r="B102" s="1139"/>
      <c r="C102" s="1139"/>
      <c r="D102" s="1139"/>
      <c r="E102" s="1139"/>
      <c r="F102" s="1139"/>
      <c r="G102" s="1142"/>
      <c r="H102" s="1156"/>
      <c r="I102" s="1156"/>
      <c r="J102" s="1156"/>
      <c r="K102" s="1156"/>
      <c r="L102" s="1156"/>
      <c r="M102" s="339"/>
      <c r="N102" s="1157"/>
      <c r="O102" s="1157"/>
      <c r="P102" s="1157"/>
      <c r="Q102" s="1157"/>
      <c r="R102" s="1157"/>
      <c r="S102" s="1157"/>
      <c r="T102" s="1157"/>
      <c r="U102" s="1157"/>
      <c r="V102" s="1157"/>
      <c r="W102" s="1157"/>
      <c r="X102" s="1157"/>
      <c r="Y102" s="1157"/>
      <c r="Z102" s="1157"/>
      <c r="AA102" s="1157"/>
      <c r="AB102" s="1157"/>
      <c r="AC102" s="1157"/>
      <c r="AD102" s="1157"/>
      <c r="AE102" s="1157"/>
      <c r="AF102" s="1157"/>
      <c r="AG102" s="1157"/>
      <c r="AH102" s="1157"/>
      <c r="AI102" s="1157"/>
      <c r="AJ102" s="1157"/>
      <c r="AK102" s="1157"/>
      <c r="AL102" s="1157"/>
      <c r="AM102" s="1157"/>
      <c r="AN102" s="1157"/>
      <c r="AO102" s="1157"/>
      <c r="AP102" s="1157"/>
      <c r="AQ102" s="1157"/>
      <c r="AR102" s="1157"/>
      <c r="AS102" s="1157"/>
      <c r="AT102" s="1157"/>
      <c r="AU102" s="1157"/>
      <c r="AV102" s="1157"/>
      <c r="AW102" s="1157"/>
      <c r="AX102" s="1157"/>
      <c r="AY102" s="1157"/>
      <c r="AZ102" s="1157"/>
      <c r="BA102" s="1157"/>
      <c r="BB102" s="1157"/>
      <c r="BC102" s="1157"/>
      <c r="BD102" s="1157"/>
      <c r="BE102" s="1157"/>
      <c r="BF102" s="1157"/>
      <c r="BG102" s="1157"/>
      <c r="BH102" s="1158"/>
      <c r="BI102" s="335"/>
      <c r="BJ102" s="335"/>
      <c r="BK102" s="335"/>
      <c r="BL102" s="335"/>
      <c r="BM102" s="335"/>
      <c r="BN102" s="335"/>
      <c r="BO102" s="335"/>
      <c r="BP102" s="335"/>
      <c r="BQ102" s="335"/>
      <c r="BR102" s="335"/>
      <c r="BS102" s="335"/>
    </row>
    <row r="103" spans="2:71" ht="18" customHeight="1">
      <c r="B103" s="1139"/>
      <c r="C103" s="1139"/>
      <c r="D103" s="1139"/>
      <c r="E103" s="1139"/>
      <c r="F103" s="1139"/>
      <c r="G103" s="340"/>
      <c r="H103" s="280"/>
      <c r="I103" s="280"/>
      <c r="J103" s="280"/>
      <c r="K103" s="280"/>
      <c r="L103" s="280"/>
      <c r="M103" s="280"/>
      <c r="N103" s="280"/>
      <c r="O103" s="280"/>
      <c r="P103" s="280"/>
      <c r="Q103" s="280"/>
      <c r="R103" s="280"/>
      <c r="S103" s="280"/>
      <c r="T103" s="280"/>
      <c r="U103" s="280"/>
      <c r="V103" s="280"/>
      <c r="W103" s="280"/>
      <c r="X103" s="280"/>
      <c r="Y103" s="280"/>
      <c r="Z103" s="280"/>
      <c r="AA103" s="280"/>
      <c r="AB103" s="280"/>
      <c r="AC103" s="280"/>
      <c r="AD103" s="280"/>
      <c r="AE103" s="280"/>
      <c r="AF103" s="280"/>
      <c r="AG103" s="280"/>
      <c r="AH103" s="280"/>
      <c r="AI103" s="280"/>
      <c r="AJ103" s="280"/>
      <c r="AK103" s="280"/>
      <c r="AL103" s="280"/>
      <c r="AM103" s="280"/>
      <c r="AN103" s="280"/>
      <c r="AO103" s="280"/>
      <c r="AP103" s="280"/>
      <c r="AQ103" s="280"/>
      <c r="AR103" s="280"/>
      <c r="AS103" s="280"/>
      <c r="AT103" s="280"/>
      <c r="AU103" s="280"/>
      <c r="AV103" s="280"/>
      <c r="AW103" s="280"/>
      <c r="AX103" s="280"/>
      <c r="AY103" s="280"/>
      <c r="AZ103" s="280"/>
      <c r="BA103" s="280"/>
      <c r="BB103" s="280"/>
      <c r="BC103" s="280"/>
      <c r="BD103" s="280"/>
      <c r="BE103" s="280"/>
      <c r="BF103" s="280"/>
      <c r="BG103" s="280"/>
      <c r="BH103" s="280"/>
      <c r="BI103" s="335"/>
      <c r="BJ103" s="335"/>
      <c r="BK103" s="335"/>
      <c r="BL103" s="335"/>
      <c r="BM103" s="335"/>
      <c r="BN103" s="335"/>
      <c r="BO103" s="335"/>
      <c r="BP103" s="335"/>
      <c r="BQ103" s="335"/>
      <c r="BR103" s="335"/>
      <c r="BS103" s="335"/>
    </row>
    <row r="104" spans="2:71" ht="12" customHeight="1"/>
    <row r="105" spans="2:71" ht="15.75" customHeight="1"/>
    <row r="106" spans="2:71" ht="15.75" customHeight="1"/>
    <row r="107" spans="2:71" ht="15.75" customHeight="1"/>
    <row r="108" spans="2:71" ht="15.75" customHeight="1"/>
    <row r="109" spans="2:71" ht="19.5" customHeight="1"/>
    <row r="110" spans="2:71" ht="19.5" customHeight="1"/>
    <row r="111" spans="2:71" ht="19.5" customHeight="1"/>
    <row r="112" spans="2:71" ht="19.5"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row r="122" ht="17.100000000000001" customHeight="1"/>
    <row r="123" ht="17.100000000000001" customHeight="1"/>
    <row r="124" ht="17.100000000000001" customHeight="1"/>
    <row r="125" ht="17.100000000000001" customHeight="1"/>
    <row r="126" ht="17.100000000000001" customHeight="1"/>
    <row r="127" ht="17.100000000000001" customHeight="1"/>
    <row r="128"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row r="142" ht="17.100000000000001" customHeight="1"/>
    <row r="143" ht="17.100000000000001" customHeight="1"/>
    <row r="144" ht="17.100000000000001" customHeight="1"/>
    <row r="145" ht="17.100000000000001" customHeight="1"/>
    <row r="146" ht="17.100000000000001" customHeight="1"/>
    <row r="147" ht="17.100000000000001" customHeight="1"/>
    <row r="148" ht="17.100000000000001" customHeight="1"/>
    <row r="149" ht="17.100000000000001" customHeight="1"/>
    <row r="150" ht="17.100000000000001" customHeight="1"/>
    <row r="151" ht="17.100000000000001" customHeight="1"/>
    <row r="152" ht="17.100000000000001" customHeight="1"/>
    <row r="153" ht="17.100000000000001" customHeight="1"/>
    <row r="154" ht="17.100000000000001" customHeight="1"/>
    <row r="155" ht="17.100000000000001" customHeight="1"/>
    <row r="156" ht="17.100000000000001" customHeight="1"/>
    <row r="157" ht="17.100000000000001" customHeight="1"/>
    <row r="158" ht="17.100000000000001" customHeight="1"/>
    <row r="159" ht="17.100000000000001" customHeight="1"/>
    <row r="160" ht="17.100000000000001" customHeight="1"/>
    <row r="161" ht="17.100000000000001" customHeight="1"/>
    <row r="162" ht="17.100000000000001" customHeight="1"/>
    <row r="163" ht="17.100000000000001" customHeight="1"/>
    <row r="164" ht="17.100000000000001" customHeight="1"/>
    <row r="165" ht="17.100000000000001" customHeight="1"/>
    <row r="166" ht="17.100000000000001" customHeight="1"/>
    <row r="167" ht="17.100000000000001" customHeight="1"/>
    <row r="168" ht="17.100000000000001" customHeight="1"/>
    <row r="169" ht="17.100000000000001" customHeight="1"/>
    <row r="170" ht="17.100000000000001" customHeight="1"/>
    <row r="171" ht="17.100000000000001" customHeight="1"/>
    <row r="172" ht="17.100000000000001" customHeight="1"/>
    <row r="173" ht="17.100000000000001" customHeight="1"/>
    <row r="174" ht="17.100000000000001" customHeight="1"/>
    <row r="175" ht="17.100000000000001" customHeight="1"/>
    <row r="176" ht="17.100000000000001" customHeight="1"/>
    <row r="177" ht="17.100000000000001" customHeight="1"/>
    <row r="178" ht="17.100000000000001" customHeight="1"/>
    <row r="179" ht="17.100000000000001" customHeight="1"/>
    <row r="180" ht="17.100000000000001" customHeight="1"/>
    <row r="181" ht="17.100000000000001" customHeight="1"/>
    <row r="182" ht="17.100000000000001" customHeight="1"/>
    <row r="183" ht="17.100000000000001" customHeight="1"/>
    <row r="184" ht="17.100000000000001" customHeight="1"/>
    <row r="185" ht="17.100000000000001" customHeight="1"/>
    <row r="186" ht="17.100000000000001" customHeight="1"/>
    <row r="187" ht="17.100000000000001" customHeight="1"/>
    <row r="188" ht="17.100000000000001" customHeight="1"/>
    <row r="189" ht="17.100000000000001" customHeight="1"/>
    <row r="190" ht="17.100000000000001" customHeight="1"/>
    <row r="191" ht="17.100000000000001" customHeight="1"/>
    <row r="192" ht="17.100000000000001" customHeight="1"/>
    <row r="193" ht="17.100000000000001" customHeight="1"/>
    <row r="194" ht="17.100000000000001" customHeight="1"/>
    <row r="195" ht="17.100000000000001" customHeight="1"/>
    <row r="196" ht="17.100000000000001" customHeight="1"/>
    <row r="197" ht="17.100000000000001" customHeight="1"/>
    <row r="198" ht="17.100000000000001" customHeight="1"/>
    <row r="199" ht="17.100000000000001" customHeight="1"/>
    <row r="200" ht="17.100000000000001" customHeight="1"/>
    <row r="201" ht="17.100000000000001" customHeight="1"/>
    <row r="202" ht="17.100000000000001" customHeight="1"/>
    <row r="203" ht="17.100000000000001" customHeight="1"/>
    <row r="204" ht="17.100000000000001" customHeight="1"/>
    <row r="205" ht="17.100000000000001" customHeight="1"/>
    <row r="206" ht="17.100000000000001" customHeight="1"/>
    <row r="207" ht="17.100000000000001" customHeight="1"/>
    <row r="208" ht="17.100000000000001" customHeight="1"/>
    <row r="209" ht="17.100000000000001" customHeight="1"/>
    <row r="210" ht="17.100000000000001" customHeight="1"/>
    <row r="211" ht="17.100000000000001" customHeight="1"/>
    <row r="212" ht="17.100000000000001" customHeight="1"/>
    <row r="213" ht="17.100000000000001" customHeight="1"/>
    <row r="214" ht="17.100000000000001" customHeight="1"/>
    <row r="215" ht="17.100000000000001" customHeight="1"/>
    <row r="216" ht="17.100000000000001" customHeight="1"/>
    <row r="217" ht="17.100000000000001" customHeight="1"/>
    <row r="218" ht="17.100000000000001" customHeight="1"/>
    <row r="219" ht="17.100000000000001" customHeight="1"/>
    <row r="220" ht="17.100000000000001" customHeight="1"/>
    <row r="221" ht="17.100000000000001" customHeight="1"/>
    <row r="222" ht="17.100000000000001" customHeight="1"/>
    <row r="223" ht="17.100000000000001" customHeight="1"/>
    <row r="224" ht="17.100000000000001" customHeight="1"/>
    <row r="225" ht="17.100000000000001" customHeight="1"/>
    <row r="226" ht="17.100000000000001" customHeight="1"/>
    <row r="227" ht="17.100000000000001" customHeight="1"/>
    <row r="228" ht="17.100000000000001" customHeight="1"/>
    <row r="229" ht="17.100000000000001" customHeight="1"/>
    <row r="230" ht="17.100000000000001" customHeight="1"/>
    <row r="231" ht="17.100000000000001" customHeight="1"/>
    <row r="232" ht="17.100000000000001" customHeight="1"/>
    <row r="233" ht="17.100000000000001" customHeight="1"/>
    <row r="234" ht="17.100000000000001" customHeight="1"/>
    <row r="235" ht="17.100000000000001" customHeight="1"/>
    <row r="236" ht="17.100000000000001" customHeight="1"/>
    <row r="237" ht="17.100000000000001" customHeight="1"/>
    <row r="238" ht="17.10000000000000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sheetData>
  <sheetProtection algorithmName="SHA-512" hashValue="TlPVicJzooLGXfhIszboZXzGcfjghSFrYfYhnMbfybh67+0aW2t9S++etwnODRbKh2OIZFKZeUN4HprdMbI/Ag==" saltValue="dC1+rmRrGnEz9vhFPcvRMA==" spinCount="100000" sheet="1" objects="1" scenarios="1" selectLockedCells="1"/>
  <dataConsolidate/>
  <mergeCells count="256">
    <mergeCell ref="B2:J2"/>
    <mergeCell ref="R2:Z3"/>
    <mergeCell ref="AB2:AV3"/>
    <mergeCell ref="BD2:BU5"/>
    <mergeCell ref="B3:C3"/>
    <mergeCell ref="D3:E3"/>
    <mergeCell ref="F3:H3"/>
    <mergeCell ref="I3:J3"/>
    <mergeCell ref="B5:X5"/>
    <mergeCell ref="B7:F24"/>
    <mergeCell ref="G7:G24"/>
    <mergeCell ref="M7:AN8"/>
    <mergeCell ref="BG7:BS9"/>
    <mergeCell ref="H9:L12"/>
    <mergeCell ref="N9:P9"/>
    <mergeCell ref="R9:W9"/>
    <mergeCell ref="M10:AN11"/>
    <mergeCell ref="BG10:BS19"/>
    <mergeCell ref="M12:AN13"/>
    <mergeCell ref="H21:L21"/>
    <mergeCell ref="M21:AN21"/>
    <mergeCell ref="AQ21:BS21"/>
    <mergeCell ref="AQ22:BS24"/>
    <mergeCell ref="H23:P24"/>
    <mergeCell ref="Q23:AN24"/>
    <mergeCell ref="H14:L15"/>
    <mergeCell ref="M14:AN15"/>
    <mergeCell ref="M16:AN17"/>
    <mergeCell ref="H18:L19"/>
    <mergeCell ref="M18:AN19"/>
    <mergeCell ref="AQ19:BB20"/>
    <mergeCell ref="BJ27:BK27"/>
    <mergeCell ref="BL27:BM27"/>
    <mergeCell ref="BN27:BS30"/>
    <mergeCell ref="H28:L34"/>
    <mergeCell ref="AZ28:BA30"/>
    <mergeCell ref="BB28:BC30"/>
    <mergeCell ref="BD28:BE30"/>
    <mergeCell ref="BF28:BG30"/>
    <mergeCell ref="BH28:BI30"/>
    <mergeCell ref="BJ28:BK30"/>
    <mergeCell ref="AV27:AY30"/>
    <mergeCell ref="AZ27:BA27"/>
    <mergeCell ref="BB27:BC27"/>
    <mergeCell ref="BD27:BE27"/>
    <mergeCell ref="BF27:BG27"/>
    <mergeCell ref="BH27:BI27"/>
    <mergeCell ref="H27:L27"/>
    <mergeCell ref="M27:Z28"/>
    <mergeCell ref="AA27:AN28"/>
    <mergeCell ref="AP27:AU30"/>
    <mergeCell ref="BL28:BM30"/>
    <mergeCell ref="M29:Z34"/>
    <mergeCell ref="AA29:AN34"/>
    <mergeCell ref="BP31:BQ34"/>
    <mergeCell ref="B31:D40"/>
    <mergeCell ref="E31:F40"/>
    <mergeCell ref="AO31:AS31"/>
    <mergeCell ref="AV31:AW34"/>
    <mergeCell ref="AX31:AY34"/>
    <mergeCell ref="AZ31:BA34"/>
    <mergeCell ref="BB31:BC34"/>
    <mergeCell ref="B27:F30"/>
    <mergeCell ref="G27:G40"/>
    <mergeCell ref="BR31:BS34"/>
    <mergeCell ref="AO32:AU34"/>
    <mergeCell ref="H35:L35"/>
    <mergeCell ref="M35:AD36"/>
    <mergeCell ref="AE35:BS36"/>
    <mergeCell ref="H36:L40"/>
    <mergeCell ref="N37:P37"/>
    <mergeCell ref="R37:V37"/>
    <mergeCell ref="M38:BS40"/>
    <mergeCell ref="BD31:BE34"/>
    <mergeCell ref="BF31:BG34"/>
    <mergeCell ref="BH31:BI34"/>
    <mergeCell ref="BJ31:BK34"/>
    <mergeCell ref="BL31:BM34"/>
    <mergeCell ref="BN31:BO34"/>
    <mergeCell ref="B41:BS43"/>
    <mergeCell ref="B44:F53"/>
    <mergeCell ref="G44:G71"/>
    <mergeCell ref="H44:L44"/>
    <mergeCell ref="M44:AN44"/>
    <mergeCell ref="AO44:AU44"/>
    <mergeCell ref="AV44:AY47"/>
    <mergeCell ref="AZ44:BA44"/>
    <mergeCell ref="BB44:BC44"/>
    <mergeCell ref="BD44:BE44"/>
    <mergeCell ref="BF44:BG44"/>
    <mergeCell ref="BH44:BI44"/>
    <mergeCell ref="BJ44:BK44"/>
    <mergeCell ref="BL44:BM44"/>
    <mergeCell ref="BN44:BS47"/>
    <mergeCell ref="H45:L53"/>
    <mergeCell ref="M45:N46"/>
    <mergeCell ref="O45:P46"/>
    <mergeCell ref="Q45:R46"/>
    <mergeCell ref="S45:T46"/>
    <mergeCell ref="AV48:AW50"/>
    <mergeCell ref="AX48:AY50"/>
    <mergeCell ref="AZ48:BA50"/>
    <mergeCell ref="BD45:BE47"/>
    <mergeCell ref="BF45:BG47"/>
    <mergeCell ref="BH45:BI47"/>
    <mergeCell ref="BJ45:BK47"/>
    <mergeCell ref="BL45:BM47"/>
    <mergeCell ref="M47:Y47"/>
    <mergeCell ref="U45:V46"/>
    <mergeCell ref="W45:X46"/>
    <mergeCell ref="Y45:Z46"/>
    <mergeCell ref="AO45:AU47"/>
    <mergeCell ref="AZ45:BA47"/>
    <mergeCell ref="BB45:BC47"/>
    <mergeCell ref="B54:F71"/>
    <mergeCell ref="H54:L54"/>
    <mergeCell ref="M54:Q60"/>
    <mergeCell ref="R54:S54"/>
    <mergeCell ref="T54:V54"/>
    <mergeCell ref="BN48:BO50"/>
    <mergeCell ref="BP48:BQ50"/>
    <mergeCell ref="BR48:BS50"/>
    <mergeCell ref="M49:Q49"/>
    <mergeCell ref="AO49:AU50"/>
    <mergeCell ref="N50:AN51"/>
    <mergeCell ref="AO51:AU51"/>
    <mergeCell ref="AV51:AZ53"/>
    <mergeCell ref="BA51:BD51"/>
    <mergeCell ref="BE51:BS51"/>
    <mergeCell ref="BB48:BC50"/>
    <mergeCell ref="BD48:BE50"/>
    <mergeCell ref="BF48:BG50"/>
    <mergeCell ref="BH48:BI50"/>
    <mergeCell ref="BJ48:BK50"/>
    <mergeCell ref="BL48:BM50"/>
    <mergeCell ref="M48:Q48"/>
    <mergeCell ref="R48:AN48"/>
    <mergeCell ref="AO48:AU48"/>
    <mergeCell ref="X54:AA54"/>
    <mergeCell ref="BA54:BD54"/>
    <mergeCell ref="BE54:BS55"/>
    <mergeCell ref="H55:L60"/>
    <mergeCell ref="R55:AZ58"/>
    <mergeCell ref="BA55:BD60"/>
    <mergeCell ref="BE56:BS60"/>
    <mergeCell ref="R60:AZ60"/>
    <mergeCell ref="M52:AL53"/>
    <mergeCell ref="AM52:AN53"/>
    <mergeCell ref="AO52:AU53"/>
    <mergeCell ref="BA52:BD53"/>
    <mergeCell ref="BE52:BS53"/>
    <mergeCell ref="H69:I70"/>
    <mergeCell ref="M61:Q61"/>
    <mergeCell ref="R61:U64"/>
    <mergeCell ref="V61:W61"/>
    <mergeCell ref="X61:Y61"/>
    <mergeCell ref="Z61:AA61"/>
    <mergeCell ref="R65:BD67"/>
    <mergeCell ref="BE65:BH67"/>
    <mergeCell ref="M66:Q67"/>
    <mergeCell ref="M65:Q65"/>
    <mergeCell ref="M62:Q64"/>
    <mergeCell ref="V62:W64"/>
    <mergeCell ref="X62:Y64"/>
    <mergeCell ref="Z62:AA64"/>
    <mergeCell ref="AB62:AC64"/>
    <mergeCell ref="AD62:AE64"/>
    <mergeCell ref="AF62:AG64"/>
    <mergeCell ref="AH62:AK64"/>
    <mergeCell ref="AB61:AC61"/>
    <mergeCell ref="AD61:AE61"/>
    <mergeCell ref="AF61:AG61"/>
    <mergeCell ref="AH61:AK61"/>
    <mergeCell ref="H64:I65"/>
    <mergeCell ref="M68:Q68"/>
    <mergeCell ref="R68:U71"/>
    <mergeCell ref="V68:W68"/>
    <mergeCell ref="X68:Y68"/>
    <mergeCell ref="Z68:AA68"/>
    <mergeCell ref="AB68:AC68"/>
    <mergeCell ref="AD68:AE68"/>
    <mergeCell ref="AF68:AG68"/>
    <mergeCell ref="M69:Q71"/>
    <mergeCell ref="V69:W71"/>
    <mergeCell ref="X69:Y71"/>
    <mergeCell ref="Z69:AA71"/>
    <mergeCell ref="AB69:AC71"/>
    <mergeCell ref="AD69:AE71"/>
    <mergeCell ref="AF69:AG71"/>
    <mergeCell ref="AN77:AO79"/>
    <mergeCell ref="AP77:AQ79"/>
    <mergeCell ref="AR77:AS79"/>
    <mergeCell ref="AX76:BP79"/>
    <mergeCell ref="X77:AC79"/>
    <mergeCell ref="AL68:BD71"/>
    <mergeCell ref="AP72:AQ72"/>
    <mergeCell ref="AR72:AS72"/>
    <mergeCell ref="AT72:AW72"/>
    <mergeCell ref="AX72:BP75"/>
    <mergeCell ref="X73:AC75"/>
    <mergeCell ref="AH73:AI75"/>
    <mergeCell ref="AJ73:AK75"/>
    <mergeCell ref="AT77:AW79"/>
    <mergeCell ref="BI61:BS71"/>
    <mergeCell ref="AH69:AK71"/>
    <mergeCell ref="AH68:AK68"/>
    <mergeCell ref="AL61:BD64"/>
    <mergeCell ref="BE61:BH64"/>
    <mergeCell ref="S88:T88"/>
    <mergeCell ref="U88:W88"/>
    <mergeCell ref="X88:Y88"/>
    <mergeCell ref="AL73:AM75"/>
    <mergeCell ref="AN73:AO75"/>
    <mergeCell ref="AP73:AQ75"/>
    <mergeCell ref="AR73:AS75"/>
    <mergeCell ref="AT73:AW75"/>
    <mergeCell ref="AD76:AG79"/>
    <mergeCell ref="AH76:AI76"/>
    <mergeCell ref="AJ76:AK76"/>
    <mergeCell ref="AL76:AM76"/>
    <mergeCell ref="AN76:AO76"/>
    <mergeCell ref="AP76:AQ76"/>
    <mergeCell ref="AR76:AS76"/>
    <mergeCell ref="AT76:AW76"/>
    <mergeCell ref="AD72:AG75"/>
    <mergeCell ref="AH72:AI72"/>
    <mergeCell ref="AJ72:AK72"/>
    <mergeCell ref="AL72:AM72"/>
    <mergeCell ref="AN72:AO72"/>
    <mergeCell ref="AH77:AI79"/>
    <mergeCell ref="AJ77:AK79"/>
    <mergeCell ref="AL77:AM79"/>
    <mergeCell ref="B80:BS82"/>
    <mergeCell ref="B83:F103"/>
    <mergeCell ref="G83:G102"/>
    <mergeCell ref="H83:Q84"/>
    <mergeCell ref="R83:BH84"/>
    <mergeCell ref="H85:BH85"/>
    <mergeCell ref="H87:BH87"/>
    <mergeCell ref="H88:M88"/>
    <mergeCell ref="N88:O88"/>
    <mergeCell ref="P88:R88"/>
    <mergeCell ref="H97:L99"/>
    <mergeCell ref="N97:BH99"/>
    <mergeCell ref="H101:L102"/>
    <mergeCell ref="N101:BH102"/>
    <mergeCell ref="H90:L90"/>
    <mergeCell ref="O90:Q90"/>
    <mergeCell ref="S90:W90"/>
    <mergeCell ref="Z88:AB88"/>
    <mergeCell ref="AC88:AD88"/>
    <mergeCell ref="AH88:BH88"/>
    <mergeCell ref="N91:BH93"/>
    <mergeCell ref="H94:L94"/>
    <mergeCell ref="N94:BH96"/>
    <mergeCell ref="H95:L95"/>
  </mergeCells>
  <phoneticPr fontId="5"/>
  <conditionalFormatting sqref="H64">
    <cfRule type="expression" dxfId="26" priority="1">
      <formula>AND($H$64="", $H$69="")</formula>
    </cfRule>
  </conditionalFormatting>
  <conditionalFormatting sqref="H69">
    <cfRule type="expression" dxfId="25" priority="2">
      <formula>AND($H$64="", $H$69="")</formula>
    </cfRule>
  </conditionalFormatting>
  <conditionalFormatting sqref="H61:L63 J64:L65 H66:L68 J69:L70 H71:L71">
    <cfRule type="expression" dxfId="24" priority="10">
      <formula>COUNTIF($CX$61:$CX$68,FALSE)=2</formula>
    </cfRule>
  </conditionalFormatting>
  <conditionalFormatting sqref="M54:Q60">
    <cfRule type="containsBlanks" dxfId="23" priority="13">
      <formula>LEN(TRIM(M54))=0</formula>
    </cfRule>
  </conditionalFormatting>
  <conditionalFormatting sqref="M27:AN34 AZ28:BK30 AV31:BO34 N37:P37 R37:V37 M38">
    <cfRule type="containsBlanks" dxfId="22" priority="23">
      <formula>LEN(TRIM(M27))=0</formula>
    </cfRule>
  </conditionalFormatting>
  <conditionalFormatting sqref="O45:P46 S45:T46 W45:X46">
    <cfRule type="containsBlanks" dxfId="21" priority="12">
      <formula>LEN(TRIM(O45))=0</formula>
    </cfRule>
  </conditionalFormatting>
  <conditionalFormatting sqref="R61:U64 AL61:BD64 V62:AG64 R65:BD67">
    <cfRule type="notContainsBlanks" dxfId="20" priority="7">
      <formula>LEN(TRIM(R61))&gt;0</formula>
    </cfRule>
    <cfRule type="expression" dxfId="19" priority="9" stopIfTrue="1">
      <formula>COUNTIF($CX$61,TRUE)=1</formula>
    </cfRule>
  </conditionalFormatting>
  <conditionalFormatting sqref="R68:U71 AL68:BD71 V69:AG71">
    <cfRule type="notContainsBlanks" dxfId="18" priority="8">
      <formula>LEN(TRIM(R68))&gt;0</formula>
    </cfRule>
    <cfRule type="expression" dxfId="17" priority="24" stopIfTrue="1">
      <formula>COUNTIF($CX$68,TRUE)=1</formula>
    </cfRule>
  </conditionalFormatting>
  <conditionalFormatting sqref="R48:AN48">
    <cfRule type="containsBlanks" dxfId="16" priority="16">
      <formula>LEN(TRIM(R48))=0</formula>
    </cfRule>
  </conditionalFormatting>
  <conditionalFormatting sqref="AA27:AN28 T54:V54 X54:AA54 R55">
    <cfRule type="containsBlanks" dxfId="15" priority="21">
      <formula>LEN(TRIM(R27))=0</formula>
    </cfRule>
  </conditionalFormatting>
  <conditionalFormatting sqref="AM52">
    <cfRule type="expression" dxfId="14" priority="4">
      <formula>$AM$52=""</formula>
    </cfRule>
  </conditionalFormatting>
  <conditionalFormatting sqref="AV27:AY30">
    <cfRule type="containsBlanks" dxfId="13" priority="20">
      <formula>LEN(TRIM(AV27))=0</formula>
    </cfRule>
  </conditionalFormatting>
  <conditionalFormatting sqref="AV44:AY47">
    <cfRule type="containsBlanks" dxfId="12" priority="5">
      <formula>LEN(TRIM(AV44))=0</formula>
    </cfRule>
  </conditionalFormatting>
  <conditionalFormatting sqref="AV48:BO50 N50:AN51">
    <cfRule type="containsBlanks" dxfId="11" priority="22">
      <formula>LEN(TRIM(N48))=0</formula>
    </cfRule>
  </conditionalFormatting>
  <conditionalFormatting sqref="AZ45:BK47">
    <cfRule type="containsBlanks" dxfId="10" priority="6">
      <formula>LEN(TRIM(AZ45))=0</formula>
    </cfRule>
  </conditionalFormatting>
  <conditionalFormatting sqref="BE54:BS60">
    <cfRule type="containsBlanks" dxfId="9" priority="14">
      <formula>LEN(TRIM(BE54))=0</formula>
    </cfRule>
  </conditionalFormatting>
  <conditionalFormatting sqref="BN27:BS30">
    <cfRule type="containsBlanks" dxfId="8" priority="19">
      <formula>LEN(TRIM(BN27))=0</formula>
    </cfRule>
  </conditionalFormatting>
  <conditionalFormatting sqref="BN44:BS47">
    <cfRule type="containsBlanks" dxfId="7" priority="17">
      <formula>LEN(TRIM(BN44))=0</formula>
    </cfRule>
  </conditionalFormatting>
  <dataValidations count="17">
    <dataValidation type="list" allowBlank="1" showInputMessage="1" sqref="AL61:BD64" xr:uid="{00000000-0002-0000-0700-000000000000}">
      <formula1>"1. 配偶者の就職,2. 婚姻,3. 離職,4. 収入減少,5. その他（                       ）"</formula1>
    </dataValidation>
    <dataValidation type="list" allowBlank="1" showInputMessage="1" sqref="AL68:BD71" xr:uid="{00000000-0002-0000-0700-000001000000}">
      <formula1>"1. 死亡（令和　　年　　月　　日）,2. 離婚,3. 収入増加,6. その他（　　　　　　　）"</formula1>
    </dataValidation>
    <dataValidation type="textLength" operator="equal" allowBlank="1" showInputMessage="1" showErrorMessage="1" error="1つのセルにつき、1桁の数値を入力してください。" sqref="AZ45:BK47 V69:AG71 AV31:BO34 V62:AG64" xr:uid="{00000000-0002-0000-0700-000002000000}">
      <formula1>1</formula1>
    </dataValidation>
    <dataValidation type="list" allowBlank="1" showInputMessage="1" showErrorMessage="1" sqref="R68:U71 R61:U64" xr:uid="{00000000-0002-0000-0700-000003000000}">
      <formula1>"7. 平成,9. 令和"</formula1>
    </dataValidation>
    <dataValidation type="list" allowBlank="1" showInputMessage="1" showErrorMessage="1" sqref="R65:BD67" xr:uid="{00000000-0002-0000-0700-000004000000}">
      <formula1>"31.厚生年金保険,32.国家公務員共済組合"</formula1>
    </dataValidation>
    <dataValidation type="textLength" operator="equal" allowBlank="1" showInputMessage="1" showErrorMessage="1" error="4桁の数値を入力してください。" sqref="R37:V37 X54:AA54" xr:uid="{00000000-0002-0000-0700-000005000000}">
      <formula1>4</formula1>
    </dataValidation>
    <dataValidation type="textLength" operator="equal" allowBlank="1" showInputMessage="1" showErrorMessage="1" error="3桁の数値を入力してください。" sqref="N37:P37 T54:V54" xr:uid="{00000000-0002-0000-0700-000006000000}">
      <formula1>3</formula1>
    </dataValidation>
    <dataValidation type="textLength" operator="equal" allowBlank="1" showInputMessage="1" showErrorMessage="1" error="一つのセルにつき、1桁の数値を入力してください。" sqref="AV48:BO50" xr:uid="{00000000-0002-0000-0700-000007000000}">
      <formula1>1</formula1>
    </dataValidation>
    <dataValidation type="list" allowBlank="1" showInputMessage="1" showErrorMessage="1" sqref="M54:Q60" xr:uid="{00000000-0002-0000-0700-000008000000}">
      <formula1>"1. 同居,2. 別居"</formula1>
    </dataValidation>
    <dataValidation type="list" allowBlank="1" showInputMessage="1" showErrorMessage="1" sqref="BE54:BS55" xr:uid="{00000000-0002-0000-0700-000009000000}">
      <formula1>"1.自宅,2.携帯,3.勤務先,4.その他"</formula1>
    </dataValidation>
    <dataValidation type="list" allowBlank="1" showInputMessage="1" showErrorMessage="1" sqref="BN44:BS47" xr:uid="{00000000-0002-0000-0700-00000A000000}">
      <formula1>"1.夫,2.妻,3.夫（未届）,4.妻（未届）"</formula1>
    </dataValidation>
    <dataValidation type="list" allowBlank="1" showInputMessage="1" sqref="BN27:BS30" xr:uid="{00000000-0002-0000-0700-00000B000000}">
      <formula1>" 1.男性,2.女性"</formula1>
    </dataValidation>
    <dataValidation imeMode="halfKatakana" allowBlank="1" showInputMessage="1" showErrorMessage="1" sqref="M27:AN28 R48:AN48" xr:uid="{00000000-0002-0000-0700-00000C000000}"/>
    <dataValidation type="list" allowBlank="1" showInputMessage="1" sqref="AV27:AY30 AV44:AY47" xr:uid="{00000000-0002-0000-0700-00000D000000}">
      <formula1>"5. 昭和,7. 平成,9. 令和"</formula1>
    </dataValidation>
    <dataValidation type="textLength" operator="equal" allowBlank="1" showInputMessage="1" showErrorMessage="1" error="1一つのセルにつき、1桁の数値を入力してください。" sqref="AZ28:BK30" xr:uid="{00000000-0002-0000-0700-00000E000000}">
      <formula1>1</formula1>
    </dataValidation>
    <dataValidation imeMode="hiragana" allowBlank="1" showInputMessage="1" showErrorMessage="1" sqref="R55:AZ58 N50:AN51" xr:uid="{00000000-0002-0000-0700-000010000000}"/>
    <dataValidation type="list" allowBlank="1" showInputMessage="1" showErrorMessage="1" sqref="AM52 H69 H64" xr:uid="{00000000-0002-0000-0700-000013000000}">
      <formula1>"☑"</formula1>
    </dataValidation>
  </dataValidations>
  <printOptions horizontalCentered="1"/>
  <pageMargins left="0.39370078740157483" right="0.39370078740157483" top="0.59055118110236227" bottom="0.59055118110236227" header="0.51181102362204722" footer="0.51181102362204722"/>
  <pageSetup paperSize="9" scale="65" orientation="portrait" blackAndWhite="1" r:id="rId1"/>
  <headerFooter alignWithMargins="0"/>
  <rowBreaks count="1" manualBreakCount="1">
    <brk id="53" max="72" man="1"/>
  </rowBreaks>
  <colBreaks count="1" manualBreakCount="1">
    <brk id="23" max="102"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29"/>
  <sheetViews>
    <sheetView showGridLines="0" view="pageBreakPreview" zoomScaleNormal="100" zoomScaleSheetLayoutView="100" workbookViewId="0">
      <selection activeCell="C10" sqref="C10:H11"/>
    </sheetView>
  </sheetViews>
  <sheetFormatPr defaultRowHeight="20.25" customHeight="1"/>
  <cols>
    <col min="1" max="1" width="3" style="236" customWidth="1"/>
    <col min="2" max="2" width="19.875" style="180" customWidth="1"/>
    <col min="3" max="8" width="3.625" style="180" customWidth="1"/>
    <col min="9" max="9" width="3.5" style="180" customWidth="1"/>
    <col min="10" max="10" width="3.875" style="180" customWidth="1"/>
    <col min="11" max="11" width="3.625" style="180" customWidth="1"/>
    <col min="12" max="12" width="3.5" style="180" customWidth="1"/>
    <col min="13" max="13" width="3.875" style="180" customWidth="1"/>
    <col min="14" max="21" width="3.625" style="180" customWidth="1"/>
    <col min="22" max="22" width="4.5" style="180" customWidth="1"/>
    <col min="23" max="23" width="5.125" style="180" customWidth="1"/>
    <col min="24" max="24" width="9" style="180"/>
    <col min="25" max="25" width="9" style="180" customWidth="1"/>
    <col min="26" max="26" width="9" style="181" hidden="1" customWidth="1"/>
    <col min="27" max="27" width="9" style="180" hidden="1" customWidth="1"/>
    <col min="28" max="16384" width="9" style="180"/>
  </cols>
  <sheetData>
    <row r="1" spans="1:27" ht="20.25" customHeight="1" thickBot="1">
      <c r="A1" s="177"/>
      <c r="B1" s="238" t="s">
        <v>125</v>
      </c>
      <c r="C1" s="179"/>
      <c r="D1" s="179"/>
      <c r="E1" s="179"/>
      <c r="F1" s="179"/>
      <c r="G1" s="179"/>
      <c r="H1" s="179"/>
      <c r="I1" s="179"/>
      <c r="J1" s="179"/>
      <c r="K1" s="179"/>
      <c r="L1" s="179"/>
      <c r="M1" s="179"/>
      <c r="N1" s="179"/>
      <c r="O1" s="179"/>
      <c r="P1" s="179"/>
      <c r="Q1" s="179"/>
      <c r="R1" s="179"/>
      <c r="S1" s="179"/>
      <c r="T1" s="179"/>
      <c r="U1" s="179"/>
    </row>
    <row r="2" spans="1:27" ht="27.75" customHeight="1" thickBot="1">
      <c r="A2" s="1130" t="s">
        <v>326</v>
      </c>
      <c r="B2" s="1130"/>
      <c r="C2" s="1130"/>
      <c r="D2" s="1130"/>
      <c r="E2" s="1130"/>
      <c r="F2" s="1130"/>
      <c r="G2" s="1130"/>
      <c r="H2" s="1130"/>
      <c r="I2" s="1130"/>
      <c r="J2" s="1130"/>
      <c r="K2" s="1130"/>
      <c r="L2" s="415"/>
      <c r="M2" s="415"/>
      <c r="N2" s="415"/>
      <c r="O2" s="415"/>
      <c r="P2" s="415"/>
      <c r="Q2" s="415"/>
      <c r="R2" s="415"/>
      <c r="S2" s="415"/>
      <c r="T2" s="415"/>
      <c r="U2" s="415"/>
      <c r="W2" s="417"/>
      <c r="X2" s="416" t="s">
        <v>410</v>
      </c>
    </row>
    <row r="3" spans="1:27" ht="11.25" customHeight="1">
      <c r="A3" s="239"/>
      <c r="B3" s="239"/>
      <c r="C3" s="239"/>
      <c r="D3" s="239"/>
      <c r="E3" s="239"/>
      <c r="F3" s="239"/>
      <c r="G3" s="239"/>
      <c r="H3" s="239"/>
      <c r="I3" s="239"/>
      <c r="J3" s="239"/>
      <c r="K3" s="239"/>
      <c r="L3" s="239"/>
      <c r="M3" s="239"/>
      <c r="N3" s="239"/>
      <c r="O3" s="239"/>
      <c r="P3" s="239"/>
      <c r="Q3" s="239"/>
      <c r="R3" s="239"/>
      <c r="S3" s="239"/>
      <c r="T3" s="239"/>
      <c r="U3" s="239"/>
      <c r="Z3" s="181" t="str">
        <f>IF(W2="","",VLOOKUP(W2,③被扶養者申告書!A16:AC31,6,FALSE))</f>
        <v/>
      </c>
      <c r="AA3" s="180" t="e">
        <f>MATCH(Z3,③被扶養者申告書!F16:F31,0)</f>
        <v>#N/A</v>
      </c>
    </row>
    <row r="4" spans="1:27" ht="34.5" customHeight="1">
      <c r="A4" s="994" t="s">
        <v>465</v>
      </c>
      <c r="B4" s="1131"/>
      <c r="C4" s="1131"/>
      <c r="D4" s="1131"/>
      <c r="E4" s="1131"/>
      <c r="F4" s="1131"/>
      <c r="G4" s="1131"/>
      <c r="H4" s="1131"/>
      <c r="I4" s="1131"/>
      <c r="J4" s="1131"/>
      <c r="K4" s="1131"/>
      <c r="L4" s="1131"/>
      <c r="M4" s="1131"/>
      <c r="N4" s="1131"/>
      <c r="O4" s="1131"/>
      <c r="P4" s="1131"/>
      <c r="Q4" s="1131"/>
      <c r="R4" s="1131"/>
      <c r="S4" s="1131"/>
      <c r="T4" s="1131"/>
      <c r="U4" s="1131"/>
    </row>
    <row r="5" spans="1:27" ht="14.25" customHeight="1">
      <c r="A5" s="240"/>
      <c r="B5" s="241"/>
      <c r="C5" s="241"/>
      <c r="D5" s="241"/>
      <c r="E5" s="241"/>
      <c r="F5" s="241"/>
      <c r="G5" s="241"/>
      <c r="H5" s="241"/>
      <c r="I5" s="241"/>
      <c r="J5" s="241"/>
      <c r="K5" s="241"/>
      <c r="L5" s="241"/>
      <c r="M5" s="241"/>
      <c r="N5" s="241"/>
      <c r="O5" s="241"/>
      <c r="P5" s="241"/>
      <c r="Q5" s="241"/>
      <c r="R5" s="241"/>
      <c r="S5" s="241"/>
      <c r="T5" s="241"/>
      <c r="U5" s="241"/>
    </row>
    <row r="6" spans="1:27" ht="15.75" customHeight="1">
      <c r="A6" s="239"/>
      <c r="B6" s="1132" t="s">
        <v>327</v>
      </c>
      <c r="C6" s="1132"/>
      <c r="D6" s="1132"/>
      <c r="E6" s="1132"/>
      <c r="F6" s="1132"/>
      <c r="G6" s="1132"/>
      <c r="H6" s="1132"/>
      <c r="I6" s="1132"/>
      <c r="J6" s="1132"/>
      <c r="K6" s="1132"/>
      <c r="L6" s="1132"/>
      <c r="M6" s="1132"/>
      <c r="N6" s="1132"/>
      <c r="O6" s="1132"/>
      <c r="P6" s="1132"/>
      <c r="Q6" s="1132"/>
      <c r="R6" s="1132"/>
      <c r="S6" s="1132"/>
      <c r="T6" s="1132"/>
      <c r="U6" s="1132"/>
    </row>
    <row r="7" spans="1:27" ht="120.75" customHeight="1">
      <c r="A7" s="242" t="s">
        <v>216</v>
      </c>
      <c r="B7" s="1133" t="s">
        <v>328</v>
      </c>
      <c r="C7" s="1134"/>
      <c r="D7" s="1134"/>
      <c r="E7" s="1134"/>
      <c r="F7" s="1134"/>
      <c r="G7" s="1134"/>
      <c r="H7" s="1134"/>
      <c r="I7" s="1134"/>
      <c r="J7" s="1134"/>
      <c r="K7" s="1134"/>
      <c r="L7" s="1134"/>
      <c r="M7" s="1134"/>
      <c r="N7" s="1134"/>
      <c r="O7" s="1134"/>
      <c r="P7" s="1134"/>
      <c r="Q7" s="1134"/>
      <c r="R7" s="1134"/>
      <c r="S7" s="1134"/>
      <c r="T7" s="1135"/>
      <c r="U7" s="243"/>
    </row>
    <row r="8" spans="1:27" ht="21.75" customHeight="1">
      <c r="A8" s="244"/>
      <c r="B8" s="239"/>
      <c r="C8" s="239"/>
      <c r="D8" s="239"/>
      <c r="E8" s="239"/>
      <c r="F8" s="239"/>
      <c r="G8" s="239"/>
      <c r="H8" s="239"/>
      <c r="I8" s="239"/>
      <c r="J8" s="239"/>
      <c r="K8" s="239"/>
      <c r="L8" s="239"/>
      <c r="M8" s="239"/>
      <c r="N8" s="239"/>
      <c r="O8" s="239"/>
      <c r="P8" s="239"/>
      <c r="Q8" s="239"/>
      <c r="R8" s="239"/>
      <c r="S8" s="239"/>
      <c r="T8" s="239"/>
      <c r="U8" s="244"/>
    </row>
    <row r="9" spans="1:27" ht="20.25" customHeight="1">
      <c r="A9" s="182">
        <v>1</v>
      </c>
      <c r="B9" s="982" t="s">
        <v>462</v>
      </c>
      <c r="C9" s="1080" t="s">
        <v>162</v>
      </c>
      <c r="D9" s="1080"/>
      <c r="E9" s="1080"/>
      <c r="F9" s="1080"/>
      <c r="G9" s="1080"/>
      <c r="H9" s="1080"/>
      <c r="I9" s="1080" t="s">
        <v>164</v>
      </c>
      <c r="J9" s="1080"/>
      <c r="K9" s="1080"/>
      <c r="L9" s="1080"/>
      <c r="M9" s="1080" t="s">
        <v>166</v>
      </c>
      <c r="N9" s="1080"/>
      <c r="O9" s="1554" t="s">
        <v>329</v>
      </c>
      <c r="P9" s="1555"/>
      <c r="Q9" s="1555"/>
      <c r="R9" s="1555"/>
      <c r="S9" s="1555"/>
      <c r="T9" s="1555"/>
      <c r="U9" s="1556"/>
      <c r="X9" s="181"/>
      <c r="Z9" s="180"/>
    </row>
    <row r="10" spans="1:27" ht="20.25" customHeight="1">
      <c r="A10" s="183"/>
      <c r="B10" s="1020"/>
      <c r="C10" s="1039" t="str">
        <f>IF(W2="","",INDEX(③被扶養者申告書!F16:FN31,MATCH(Z3,③被扶養者申告書!F16:F31,0)+1,1))</f>
        <v/>
      </c>
      <c r="D10" s="1039"/>
      <c r="E10" s="1039"/>
      <c r="F10" s="1039"/>
      <c r="G10" s="1039"/>
      <c r="H10" s="1039"/>
      <c r="I10" s="1084" t="str">
        <f>IF(W2="","",VLOOKUP(Z3,③被扶養者申告書!F16:AW31,19,FALSE))</f>
        <v/>
      </c>
      <c r="J10" s="1084"/>
      <c r="K10" s="1084"/>
      <c r="L10" s="1084"/>
      <c r="M10" s="1039" t="str">
        <f>IF(W2="","",VLOOKUP(Z3,③被扶養者申告書!F16:AW31,16,FALSE))</f>
        <v/>
      </c>
      <c r="N10" s="1039"/>
      <c r="O10" s="1557"/>
      <c r="P10" s="1558"/>
      <c r="Q10" s="1558"/>
      <c r="R10" s="1558"/>
      <c r="S10" s="1558"/>
      <c r="T10" s="1558"/>
      <c r="U10" s="1559"/>
      <c r="X10" s="181"/>
      <c r="Z10" s="180"/>
    </row>
    <row r="11" spans="1:27" ht="20.25" customHeight="1">
      <c r="A11" s="184"/>
      <c r="B11" s="185"/>
      <c r="C11" s="1039"/>
      <c r="D11" s="1039"/>
      <c r="E11" s="1039"/>
      <c r="F11" s="1039"/>
      <c r="G11" s="1039"/>
      <c r="H11" s="1039"/>
      <c r="I11" s="1084"/>
      <c r="J11" s="1084"/>
      <c r="K11" s="1084"/>
      <c r="L11" s="1084"/>
      <c r="M11" s="1039"/>
      <c r="N11" s="1039"/>
      <c r="O11" s="1560"/>
      <c r="P11" s="1561"/>
      <c r="Q11" s="1561"/>
      <c r="R11" s="1561"/>
      <c r="S11" s="1561"/>
      <c r="T11" s="1561"/>
      <c r="U11" s="1562"/>
      <c r="X11" s="181"/>
      <c r="Z11" s="180"/>
    </row>
    <row r="12" spans="1:27" ht="24.95" customHeight="1">
      <c r="A12" s="182">
        <v>2</v>
      </c>
      <c r="B12" s="341" t="s">
        <v>330</v>
      </c>
      <c r="C12" s="1551"/>
      <c r="D12" s="1552"/>
      <c r="E12" s="1552"/>
      <c r="F12" s="1552"/>
      <c r="G12" s="1552"/>
      <c r="H12" s="1552"/>
      <c r="I12" s="1552"/>
      <c r="J12" s="1552"/>
      <c r="K12" s="1552"/>
      <c r="L12" s="1552"/>
      <c r="M12" s="1552"/>
      <c r="N12" s="1553"/>
      <c r="O12" s="1545" t="s">
        <v>331</v>
      </c>
      <c r="P12" s="1546"/>
      <c r="Q12" s="1546"/>
      <c r="R12" s="1546"/>
      <c r="S12" s="1546"/>
      <c r="T12" s="1546"/>
      <c r="U12" s="1547"/>
    </row>
    <row r="13" spans="1:27" ht="35.1" customHeight="1">
      <c r="A13" s="248"/>
      <c r="B13" s="200"/>
      <c r="C13" s="457"/>
      <c r="D13" s="1059" t="s">
        <v>332</v>
      </c>
      <c r="E13" s="1059"/>
      <c r="F13" s="1059"/>
      <c r="G13" s="1059"/>
      <c r="H13" s="1059"/>
      <c r="I13" s="1059"/>
      <c r="J13" s="1059"/>
      <c r="K13" s="1059"/>
      <c r="L13" s="1059"/>
      <c r="M13" s="1059"/>
      <c r="N13" s="1059"/>
      <c r="O13" s="1548" t="s">
        <v>333</v>
      </c>
      <c r="P13" s="1549"/>
      <c r="Q13" s="1549"/>
      <c r="R13" s="1549"/>
      <c r="S13" s="1549"/>
      <c r="T13" s="1549"/>
      <c r="U13" s="1550"/>
      <c r="Z13" s="181" t="b">
        <v>1</v>
      </c>
    </row>
    <row r="14" spans="1:27" ht="35.1" customHeight="1">
      <c r="A14" s="248"/>
      <c r="B14" s="200"/>
      <c r="C14" s="461"/>
      <c r="D14" s="1090" t="s">
        <v>334</v>
      </c>
      <c r="E14" s="1090"/>
      <c r="F14" s="1090"/>
      <c r="G14" s="1090"/>
      <c r="H14" s="1090"/>
      <c r="I14" s="1090"/>
      <c r="J14" s="1090"/>
      <c r="K14" s="1090"/>
      <c r="L14" s="1090"/>
      <c r="M14" s="1090"/>
      <c r="N14" s="1090"/>
      <c r="O14" s="1538" t="s">
        <v>335</v>
      </c>
      <c r="P14" s="1539"/>
      <c r="Q14" s="1539"/>
      <c r="R14" s="1539"/>
      <c r="S14" s="1539"/>
      <c r="T14" s="1539"/>
      <c r="U14" s="1540"/>
      <c r="Z14" s="181" t="b">
        <v>0</v>
      </c>
    </row>
    <row r="15" spans="1:27" ht="35.1" customHeight="1">
      <c r="A15" s="248"/>
      <c r="B15" s="200"/>
      <c r="C15" s="461"/>
      <c r="D15" s="1090" t="s">
        <v>336</v>
      </c>
      <c r="E15" s="1090"/>
      <c r="F15" s="1090"/>
      <c r="G15" s="1090"/>
      <c r="H15" s="1090"/>
      <c r="I15" s="1090"/>
      <c r="J15" s="1090"/>
      <c r="K15" s="1090"/>
      <c r="L15" s="1090"/>
      <c r="M15" s="1090"/>
      <c r="N15" s="1090"/>
      <c r="O15" s="1538" t="s">
        <v>466</v>
      </c>
      <c r="P15" s="1539"/>
      <c r="Q15" s="1539"/>
      <c r="R15" s="1539"/>
      <c r="S15" s="1539"/>
      <c r="T15" s="1539"/>
      <c r="U15" s="1540"/>
      <c r="Z15" s="181" t="b">
        <v>0</v>
      </c>
    </row>
    <row r="16" spans="1:27" ht="35.1" customHeight="1">
      <c r="A16" s="248"/>
      <c r="B16" s="200"/>
      <c r="C16" s="461"/>
      <c r="D16" s="1090" t="s">
        <v>337</v>
      </c>
      <c r="E16" s="1090"/>
      <c r="F16" s="1090"/>
      <c r="G16" s="1090"/>
      <c r="H16" s="1090"/>
      <c r="I16" s="1090"/>
      <c r="J16" s="1090"/>
      <c r="K16" s="1090"/>
      <c r="L16" s="1090"/>
      <c r="M16" s="1090"/>
      <c r="N16" s="1090"/>
      <c r="O16" s="1538" t="s">
        <v>335</v>
      </c>
      <c r="P16" s="1539"/>
      <c r="Q16" s="1539"/>
      <c r="R16" s="1539"/>
      <c r="S16" s="1539"/>
      <c r="T16" s="1539"/>
      <c r="U16" s="1540"/>
      <c r="Z16" s="181" t="b">
        <v>0</v>
      </c>
    </row>
    <row r="17" spans="1:26" ht="35.1" customHeight="1">
      <c r="A17" s="248"/>
      <c r="B17" s="200"/>
      <c r="C17" s="461"/>
      <c r="D17" s="1090" t="s">
        <v>467</v>
      </c>
      <c r="E17" s="1090"/>
      <c r="F17" s="1090"/>
      <c r="G17" s="1090"/>
      <c r="H17" s="1090"/>
      <c r="I17" s="1090"/>
      <c r="J17" s="1090"/>
      <c r="K17" s="1090"/>
      <c r="L17" s="1090"/>
      <c r="M17" s="1090"/>
      <c r="N17" s="1090"/>
      <c r="O17" s="1538" t="s">
        <v>468</v>
      </c>
      <c r="P17" s="1539"/>
      <c r="Q17" s="1539"/>
      <c r="R17" s="1539"/>
      <c r="S17" s="1539"/>
      <c r="T17" s="1539"/>
      <c r="U17" s="1540"/>
      <c r="Z17" s="181" t="b">
        <v>0</v>
      </c>
    </row>
    <row r="18" spans="1:26" ht="35.1" customHeight="1">
      <c r="A18" s="251"/>
      <c r="B18" s="217"/>
      <c r="C18" s="459"/>
      <c r="D18" s="1541" t="s">
        <v>338</v>
      </c>
      <c r="E18" s="1541"/>
      <c r="F18" s="1541"/>
      <c r="G18" s="1541"/>
      <c r="H18" s="1541"/>
      <c r="I18" s="1541"/>
      <c r="J18" s="1541"/>
      <c r="K18" s="1541"/>
      <c r="L18" s="1541"/>
      <c r="M18" s="1541"/>
      <c r="N18" s="1541"/>
      <c r="O18" s="1542" t="s">
        <v>466</v>
      </c>
      <c r="P18" s="1543"/>
      <c r="Q18" s="1543"/>
      <c r="R18" s="1543"/>
      <c r="S18" s="1543"/>
      <c r="T18" s="1543"/>
      <c r="U18" s="1544"/>
      <c r="Z18" s="181" t="b">
        <v>0</v>
      </c>
    </row>
    <row r="19" spans="1:26" ht="24" customHeight="1">
      <c r="A19" s="225"/>
      <c r="B19" s="254"/>
      <c r="C19" s="255"/>
      <c r="D19" s="255"/>
      <c r="E19" s="255"/>
      <c r="F19" s="255"/>
      <c r="G19" s="255"/>
      <c r="H19" s="255"/>
      <c r="I19" s="255"/>
      <c r="J19" s="255"/>
      <c r="K19" s="255"/>
      <c r="L19" s="255"/>
      <c r="M19" s="255"/>
      <c r="N19" s="255"/>
      <c r="O19" s="255"/>
      <c r="P19" s="255"/>
      <c r="Q19" s="255"/>
      <c r="R19" s="255"/>
      <c r="S19" s="255"/>
      <c r="T19" s="255"/>
      <c r="U19" s="202"/>
    </row>
    <row r="20" spans="1:26" ht="20.25" customHeight="1">
      <c r="A20" s="225"/>
      <c r="B20" s="1132" t="s">
        <v>339</v>
      </c>
      <c r="C20" s="1132"/>
      <c r="D20" s="1132"/>
      <c r="E20" s="1132"/>
      <c r="F20" s="1132"/>
      <c r="G20" s="1132"/>
      <c r="H20" s="1132"/>
      <c r="I20" s="1132"/>
      <c r="J20" s="1132"/>
      <c r="K20" s="1132"/>
      <c r="L20" s="1132"/>
      <c r="M20" s="1132"/>
      <c r="N20" s="1132"/>
      <c r="O20" s="1132"/>
      <c r="P20" s="1132"/>
      <c r="Q20" s="1132"/>
      <c r="R20" s="1132"/>
      <c r="S20" s="1132"/>
      <c r="T20" s="1132"/>
      <c r="U20" s="1132"/>
    </row>
    <row r="21" spans="1:26" ht="13.5" customHeight="1">
      <c r="A21" s="225"/>
      <c r="B21" s="342" t="s">
        <v>340</v>
      </c>
      <c r="C21" s="255"/>
      <c r="D21" s="255"/>
      <c r="E21" s="255"/>
      <c r="F21" s="255"/>
      <c r="G21" s="255"/>
      <c r="H21" s="255"/>
      <c r="I21" s="255"/>
      <c r="J21" s="255"/>
      <c r="K21" s="255"/>
      <c r="L21" s="255"/>
      <c r="M21" s="255"/>
      <c r="N21" s="255"/>
      <c r="O21" s="255"/>
      <c r="P21" s="255"/>
      <c r="Q21" s="255"/>
      <c r="R21" s="255"/>
      <c r="S21" s="255"/>
      <c r="T21" s="255"/>
      <c r="U21" s="202"/>
    </row>
    <row r="22" spans="1:26" ht="18" customHeight="1">
      <c r="A22" s="225"/>
      <c r="B22" s="255"/>
      <c r="C22" s="255"/>
      <c r="D22" s="255"/>
      <c r="E22" s="255"/>
      <c r="F22" s="255"/>
      <c r="G22" s="255"/>
      <c r="H22" s="255"/>
      <c r="I22" s="255"/>
      <c r="J22" s="255"/>
      <c r="K22" s="255"/>
      <c r="L22" s="255"/>
      <c r="M22" s="255"/>
      <c r="N22" s="255"/>
      <c r="O22" s="255"/>
      <c r="P22" s="255"/>
      <c r="Q22" s="255"/>
      <c r="R22" s="255"/>
      <c r="S22" s="255"/>
      <c r="T22" s="255"/>
      <c r="U22" s="202"/>
    </row>
    <row r="23" spans="1:26" ht="15.75" customHeight="1">
      <c r="A23" s="225"/>
      <c r="B23" s="194" t="s">
        <v>211</v>
      </c>
      <c r="C23" s="194"/>
      <c r="D23" s="194"/>
      <c r="E23" s="194"/>
      <c r="F23" s="194"/>
      <c r="G23" s="194"/>
      <c r="H23" s="194"/>
      <c r="I23" s="969" t="s">
        <v>212</v>
      </c>
      <c r="J23" s="969"/>
      <c r="K23" s="969"/>
      <c r="L23" s="969"/>
      <c r="M23" s="995" t="str">
        <f>IF(①共済資格!BA3="令和年月日","",①共済資格!BA3)</f>
        <v/>
      </c>
      <c r="N23" s="995"/>
      <c r="O23" s="995"/>
      <c r="P23" s="995"/>
      <c r="Q23" s="995"/>
      <c r="R23" s="995"/>
      <c r="S23" s="995"/>
      <c r="T23" s="995"/>
      <c r="U23" s="202"/>
    </row>
    <row r="24" spans="1:26" ht="20.25" customHeight="1">
      <c r="A24" s="225"/>
      <c r="B24" s="230"/>
      <c r="C24" s="194"/>
      <c r="D24" s="194"/>
      <c r="E24" s="194"/>
      <c r="F24" s="194"/>
      <c r="G24" s="194"/>
      <c r="H24" s="194"/>
      <c r="I24" s="969" t="s">
        <v>116</v>
      </c>
      <c r="J24" s="969"/>
      <c r="K24" s="969"/>
      <c r="L24" s="969"/>
      <c r="M24" s="976" t="str">
        <f>IF(①共済資格!BA9="","",①共済資格!BA9)</f>
        <v>　</v>
      </c>
      <c r="N24" s="976"/>
      <c r="O24" s="976"/>
      <c r="P24" s="976"/>
      <c r="Q24" s="976"/>
      <c r="R24" s="976"/>
      <c r="S24" s="976"/>
      <c r="T24" s="976"/>
      <c r="U24" s="202"/>
    </row>
    <row r="25" spans="1:26" ht="14.25" customHeight="1">
      <c r="A25" s="225"/>
      <c r="B25" s="230"/>
      <c r="C25" s="194"/>
      <c r="D25" s="194"/>
      <c r="E25" s="194"/>
      <c r="F25" s="194"/>
      <c r="G25" s="194"/>
      <c r="H25" s="194"/>
      <c r="I25" s="231"/>
      <c r="J25" s="231"/>
      <c r="K25" s="231"/>
      <c r="L25" s="231"/>
      <c r="M25" s="343"/>
      <c r="N25" s="343"/>
      <c r="O25" s="343"/>
      <c r="P25" s="343"/>
      <c r="Q25" s="343"/>
      <c r="R25" s="343"/>
      <c r="S25" s="343"/>
      <c r="T25" s="343"/>
      <c r="U25" s="202"/>
    </row>
    <row r="26" spans="1:26" ht="15.75" customHeight="1">
      <c r="A26" s="225"/>
      <c r="B26" s="230"/>
      <c r="C26" s="194"/>
      <c r="D26" s="194"/>
      <c r="E26" s="194"/>
      <c r="F26" s="194"/>
      <c r="G26" s="194"/>
      <c r="H26" s="194"/>
      <c r="I26" s="194"/>
      <c r="J26" s="231"/>
      <c r="K26" s="194"/>
      <c r="L26" s="194"/>
      <c r="M26" s="231"/>
      <c r="N26" s="231"/>
      <c r="O26" s="231"/>
      <c r="P26" s="231"/>
      <c r="Q26" s="231"/>
      <c r="R26" s="231"/>
      <c r="S26" s="344"/>
      <c r="T26" s="231"/>
      <c r="U26" s="231"/>
    </row>
    <row r="27" spans="1:26" ht="17.25" customHeight="1">
      <c r="A27" s="233"/>
      <c r="B27" s="1065"/>
      <c r="C27" s="1065"/>
      <c r="D27" s="1065"/>
      <c r="E27" s="1065"/>
      <c r="F27" s="1065"/>
      <c r="G27" s="1065"/>
      <c r="H27" s="1065"/>
      <c r="I27" s="1065"/>
      <c r="J27" s="1065"/>
      <c r="K27" s="1065"/>
      <c r="L27" s="1065"/>
      <c r="M27" s="1065"/>
      <c r="N27" s="1065"/>
      <c r="O27" s="1065"/>
      <c r="P27" s="1065"/>
      <c r="Q27" s="1065"/>
      <c r="R27" s="1065"/>
      <c r="S27" s="1065"/>
      <c r="T27" s="1065"/>
      <c r="U27" s="1065"/>
    </row>
    <row r="28" spans="1:26" s="232" customFormat="1" ht="13.5" customHeight="1">
      <c r="A28" s="236"/>
      <c r="B28" s="180"/>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1"/>
    </row>
    <row r="29" spans="1:26" ht="20.25" customHeight="1">
      <c r="V29" s="232"/>
      <c r="W29" s="232"/>
      <c r="X29" s="232"/>
      <c r="Y29" s="232"/>
      <c r="Z29" s="235"/>
    </row>
  </sheetData>
  <sheetProtection algorithmName="SHA-512" hashValue="sbVSuzrFAlnBLMYBPUKHwEozICuEpGELsCNNz3c99WSjGseSx6fu6WylJlfdnNFSsbAS5tz3dlB77Ys3l+/zSw==" saltValue="ro7iMTmQsxD1A2ODPiZ5Dg==" spinCount="100000" sheet="1" objects="1" scenarios="1" selectLockedCells="1"/>
  <mergeCells count="33">
    <mergeCell ref="O9:U9"/>
    <mergeCell ref="C10:H11"/>
    <mergeCell ref="I10:L11"/>
    <mergeCell ref="M10:N11"/>
    <mergeCell ref="O10:U11"/>
    <mergeCell ref="A2:K2"/>
    <mergeCell ref="O12:U12"/>
    <mergeCell ref="D14:N14"/>
    <mergeCell ref="O14:U14"/>
    <mergeCell ref="D15:N15"/>
    <mergeCell ref="O15:U15"/>
    <mergeCell ref="D13:N13"/>
    <mergeCell ref="O13:U13"/>
    <mergeCell ref="C12:N12"/>
    <mergeCell ref="A4:U4"/>
    <mergeCell ref="B6:U6"/>
    <mergeCell ref="B7:T7"/>
    <mergeCell ref="B9:B10"/>
    <mergeCell ref="C9:H9"/>
    <mergeCell ref="I9:L9"/>
    <mergeCell ref="M9:N9"/>
    <mergeCell ref="D16:N16"/>
    <mergeCell ref="O16:U16"/>
    <mergeCell ref="B27:U27"/>
    <mergeCell ref="D18:N18"/>
    <mergeCell ref="O18:U18"/>
    <mergeCell ref="B20:U20"/>
    <mergeCell ref="I23:L23"/>
    <mergeCell ref="M23:T23"/>
    <mergeCell ref="I24:L24"/>
    <mergeCell ref="M24:T24"/>
    <mergeCell ref="D17:N17"/>
    <mergeCell ref="O17:U17"/>
  </mergeCells>
  <phoneticPr fontId="5"/>
  <conditionalFormatting sqref="C13:C18">
    <cfRule type="expression" dxfId="6" priority="1">
      <formula>AND($C$13="", $C$14="",$C$15="",$C$16="",$C$18="")</formula>
    </cfRule>
  </conditionalFormatting>
  <conditionalFormatting sqref="C10:U11">
    <cfRule type="containsBlanks" dxfId="5" priority="3">
      <formula>LEN(TRIM(C10))=0</formula>
    </cfRule>
  </conditionalFormatting>
  <conditionalFormatting sqref="M23">
    <cfRule type="containsBlanks" dxfId="4" priority="7">
      <formula>LEN(TRIM(M23))=0</formula>
    </cfRule>
  </conditionalFormatting>
  <conditionalFormatting sqref="M24:T24">
    <cfRule type="containsBlanks" dxfId="3" priority="6">
      <formula>LEN(TRIM(M24))=0</formula>
    </cfRule>
  </conditionalFormatting>
  <dataValidations count="2">
    <dataValidation allowBlank="1" showInputMessage="1" showErrorMessage="1" prompt="yyyy/mm/dd　で入力してください。" sqref="O10:U11" xr:uid="{00000000-0002-0000-0800-000000000000}"/>
    <dataValidation type="list" allowBlank="1" showInputMessage="1" showErrorMessage="1" sqref="C13:C18" xr:uid="{00000000-0002-0000-0800-000001000000}">
      <formula1>"☑"</formula1>
    </dataValidation>
  </dataValidations>
  <printOptions horizontalCentered="1"/>
  <pageMargins left="0.39370078740157483" right="0.39370078740157483" top="0.59055118110236227" bottom="0.59055118110236227" header="0.51181102362204722" footer="0.51181102362204722"/>
  <pageSetup paperSize="9" orientation="portrait" blackAndWhite="1"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ontainsBlanks" priority="11" id="{8CDFFE53-5BB6-4902-BFF9-006538426F0F}">
            <xm:f>LEN(TRIM(⑤扶養申立書!#REF!))=0</xm:f>
            <x14:dxf>
              <fill>
                <patternFill>
                  <bgColor rgb="FFFFFFCC"/>
                </patternFill>
              </fill>
            </x14:dxf>
          </x14:cfRule>
          <xm:sqref>O10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xr:uid="{00000000-0002-0000-0800-000002000000}">
          <x14:formula1>
            <xm:f>続柄!$B$1:$B$21</xm:f>
          </x14:formula1>
          <xm:sqref>M10:N11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目次</vt:lpstr>
      <vt:lpstr>①共済資格</vt:lpstr>
      <vt:lpstr>②雇用保険</vt:lpstr>
      <vt:lpstr>③被扶養者申告書</vt:lpstr>
      <vt:lpstr>④居所登録届</vt:lpstr>
      <vt:lpstr>⑤扶養申立書</vt:lpstr>
      <vt:lpstr>⑥共同扶養申立書</vt:lpstr>
      <vt:lpstr>⑦第3号被保険者届</vt:lpstr>
      <vt:lpstr>雇用保険申立書</vt:lpstr>
      <vt:lpstr>給与証明書</vt:lpstr>
      <vt:lpstr>続柄</vt:lpstr>
      <vt:lpstr>⑦第3号被保険者届!OLE_LINK2</vt:lpstr>
      <vt:lpstr>①共済資格!Print_Area</vt:lpstr>
      <vt:lpstr>②雇用保険!Print_Area</vt:lpstr>
      <vt:lpstr>③被扶養者申告書!Print_Area</vt:lpstr>
      <vt:lpstr>④居所登録届!Print_Area</vt:lpstr>
      <vt:lpstr>⑤扶養申立書!Print_Area</vt:lpstr>
      <vt:lpstr>⑥共同扶養申立書!Print_Area</vt:lpstr>
      <vt:lpstr>⑦第3号被保険者届!Print_Area</vt:lpstr>
      <vt:lpstr>給与証明書!Print_Area</vt:lpstr>
      <vt:lpstr>雇用保険申立書!Print_Area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miyamoto</dc:creator>
  <cp:lastModifiedBy>m-matsuo</cp:lastModifiedBy>
  <cp:lastPrinted>2025-04-22T06:59:26Z</cp:lastPrinted>
  <dcterms:created xsi:type="dcterms:W3CDTF">2017-05-01T08:35:21Z</dcterms:created>
  <dcterms:modified xsi:type="dcterms:W3CDTF">2025-10-03T04:34:36Z</dcterms:modified>
</cp:coreProperties>
</file>